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CC572192-E7C0-43E9-B0EB-3A82EBC17E99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42" i="3" l="1"/>
  <c r="F1842" i="3"/>
  <c r="G1842" i="3"/>
  <c r="H1842" i="3"/>
  <c r="I1842" i="3"/>
  <c r="L1842" i="3" s="1"/>
  <c r="J1842" i="3"/>
  <c r="K1842" i="3"/>
  <c r="N1842" i="3" s="1"/>
  <c r="E1843" i="3"/>
  <c r="F1843" i="3"/>
  <c r="G1843" i="3"/>
  <c r="H1843" i="3"/>
  <c r="I1843" i="3"/>
  <c r="J1843" i="3"/>
  <c r="K1843" i="3"/>
  <c r="L1843" i="3"/>
  <c r="N1843" i="3" s="1"/>
  <c r="P1843" i="3"/>
  <c r="T1843" i="3"/>
  <c r="X1843" i="3"/>
  <c r="AB1843" i="3"/>
  <c r="AF1843" i="3"/>
  <c r="AJ1843" i="3"/>
  <c r="AN1843" i="3"/>
  <c r="AR1843" i="3"/>
  <c r="AV1843" i="3"/>
  <c r="AZ1843" i="3"/>
  <c r="BD1843" i="3"/>
  <c r="BH1843" i="3"/>
  <c r="E1844" i="3"/>
  <c r="F1844" i="3"/>
  <c r="K1844" i="3" s="1"/>
  <c r="G1844" i="3"/>
  <c r="H1844" i="3"/>
  <c r="I1844" i="3"/>
  <c r="J1844" i="3"/>
  <c r="L1844" i="3"/>
  <c r="N1844" i="3" s="1"/>
  <c r="P1844" i="3"/>
  <c r="T1844" i="3"/>
  <c r="X1844" i="3"/>
  <c r="AB1844" i="3"/>
  <c r="AF1844" i="3"/>
  <c r="AH1844" i="3"/>
  <c r="AJ1844" i="3"/>
  <c r="AL1844" i="3"/>
  <c r="AN1844" i="3"/>
  <c r="AP1844" i="3"/>
  <c r="AR1844" i="3"/>
  <c r="AT1844" i="3"/>
  <c r="AV1844" i="3"/>
  <c r="AX1844" i="3"/>
  <c r="AZ1844" i="3"/>
  <c r="BB1844" i="3"/>
  <c r="BD1844" i="3"/>
  <c r="BF1844" i="3"/>
  <c r="BH1844" i="3"/>
  <c r="E1845" i="3"/>
  <c r="F1845" i="3"/>
  <c r="K1845" i="3" s="1"/>
  <c r="G1845" i="3"/>
  <c r="H1845" i="3"/>
  <c r="L1845" i="3" s="1"/>
  <c r="I1845" i="3"/>
  <c r="J1845" i="3"/>
  <c r="E1846" i="3"/>
  <c r="F1846" i="3"/>
  <c r="G1846" i="3"/>
  <c r="H1846" i="3"/>
  <c r="I1846" i="3"/>
  <c r="L1846" i="3" s="1"/>
  <c r="J1846" i="3"/>
  <c r="K1846" i="3"/>
  <c r="N1846" i="3" s="1"/>
  <c r="E1847" i="3"/>
  <c r="F1847" i="3"/>
  <c r="G1847" i="3"/>
  <c r="H1847" i="3"/>
  <c r="I1847" i="3"/>
  <c r="L1847" i="3" s="1"/>
  <c r="J1847" i="3"/>
  <c r="K1847" i="3"/>
  <c r="N1847" i="3" s="1"/>
  <c r="AG1847" i="3"/>
  <c r="AI1847" i="3"/>
  <c r="AK1847" i="3"/>
  <c r="AM1847" i="3"/>
  <c r="AO1847" i="3"/>
  <c r="AP1847" i="3"/>
  <c r="AQ1847" i="3"/>
  <c r="AR1847" i="3"/>
  <c r="AS1847" i="3"/>
  <c r="AT1847" i="3"/>
  <c r="AU1847" i="3"/>
  <c r="AV1847" i="3"/>
  <c r="AW1847" i="3"/>
  <c r="AX1847" i="3"/>
  <c r="AY1847" i="3"/>
  <c r="AZ1847" i="3"/>
  <c r="BA1847" i="3"/>
  <c r="BB1847" i="3"/>
  <c r="BC1847" i="3"/>
  <c r="BD1847" i="3"/>
  <c r="BE1847" i="3"/>
  <c r="BF1847" i="3"/>
  <c r="BG1847" i="3"/>
  <c r="BH1847" i="3"/>
  <c r="BI1847" i="3"/>
  <c r="E1848" i="3"/>
  <c r="F1848" i="3"/>
  <c r="G1848" i="3"/>
  <c r="H1848" i="3"/>
  <c r="I1848" i="3"/>
  <c r="L1848" i="3" s="1"/>
  <c r="J1848" i="3"/>
  <c r="K1848" i="3"/>
  <c r="N1848" i="3" s="1"/>
  <c r="E1849" i="3"/>
  <c r="F1849" i="3"/>
  <c r="G1849" i="3"/>
  <c r="H1849" i="3"/>
  <c r="I1849" i="3"/>
  <c r="L1849" i="3" s="1"/>
  <c r="J1849" i="3"/>
  <c r="K1849" i="3"/>
  <c r="N1849" i="3" s="1"/>
  <c r="E1850" i="3"/>
  <c r="F1850" i="3"/>
  <c r="G1850" i="3"/>
  <c r="H1850" i="3"/>
  <c r="I1850" i="3"/>
  <c r="L1850" i="3" s="1"/>
  <c r="J1850" i="3"/>
  <c r="K1850" i="3"/>
  <c r="N1850" i="3" s="1"/>
  <c r="E1851" i="3"/>
  <c r="F1851" i="3"/>
  <c r="G1851" i="3"/>
  <c r="H1851" i="3"/>
  <c r="I1851" i="3"/>
  <c r="L1851" i="3" s="1"/>
  <c r="J1851" i="3"/>
  <c r="K1851" i="3"/>
  <c r="N1851" i="3" s="1"/>
  <c r="E1852" i="3"/>
  <c r="F1852" i="3"/>
  <c r="G1852" i="3"/>
  <c r="H1852" i="3"/>
  <c r="I1852" i="3"/>
  <c r="L1852" i="3" s="1"/>
  <c r="J1852" i="3"/>
  <c r="K1852" i="3"/>
  <c r="N1852" i="3" s="1"/>
  <c r="E1853" i="3"/>
  <c r="F1853" i="3"/>
  <c r="G1853" i="3"/>
  <c r="H1853" i="3"/>
  <c r="I1853" i="3"/>
  <c r="L1853" i="3" s="1"/>
  <c r="J1853" i="3"/>
  <c r="K1853" i="3"/>
  <c r="N1853" i="3" s="1"/>
  <c r="AW1853" i="3"/>
  <c r="AY1853" i="3"/>
  <c r="BA1853" i="3"/>
  <c r="BC1853" i="3"/>
  <c r="BE1853" i="3"/>
  <c r="BG1853" i="3"/>
  <c r="BI1853" i="3"/>
  <c r="E1854" i="3"/>
  <c r="F1854" i="3"/>
  <c r="G1854" i="3"/>
  <c r="H1854" i="3"/>
  <c r="I1854" i="3"/>
  <c r="J1854" i="3"/>
  <c r="K1854" i="3"/>
  <c r="L1854" i="3"/>
  <c r="M1854" i="3" s="1"/>
  <c r="N1854" i="3"/>
  <c r="P1854" i="3"/>
  <c r="R1854" i="3"/>
  <c r="T1854" i="3"/>
  <c r="V1854" i="3"/>
  <c r="X1854" i="3"/>
  <c r="Z1854" i="3"/>
  <c r="AB1854" i="3"/>
  <c r="AC1854" i="3"/>
  <c r="AD1854" i="3"/>
  <c r="AE1854" i="3"/>
  <c r="AF1854" i="3"/>
  <c r="AG1854" i="3"/>
  <c r="AH1854" i="3"/>
  <c r="AI1854" i="3"/>
  <c r="AJ1854" i="3"/>
  <c r="AK1854" i="3"/>
  <c r="AL1854" i="3"/>
  <c r="AM1854" i="3"/>
  <c r="AN1854" i="3"/>
  <c r="AO1854" i="3"/>
  <c r="AP1854" i="3"/>
  <c r="AQ1854" i="3"/>
  <c r="AR1854" i="3"/>
  <c r="AS1854" i="3"/>
  <c r="AT1854" i="3"/>
  <c r="AU1854" i="3"/>
  <c r="AV1854" i="3"/>
  <c r="AW1854" i="3"/>
  <c r="AX1854" i="3"/>
  <c r="AY1854" i="3"/>
  <c r="AZ1854" i="3"/>
  <c r="BA1854" i="3"/>
  <c r="BB1854" i="3"/>
  <c r="BC1854" i="3"/>
  <c r="BD1854" i="3"/>
  <c r="BE1854" i="3"/>
  <c r="BF1854" i="3"/>
  <c r="BG1854" i="3"/>
  <c r="BH1854" i="3"/>
  <c r="BI1854" i="3"/>
  <c r="E1855" i="3"/>
  <c r="F1855" i="3"/>
  <c r="K1855" i="3" s="1"/>
  <c r="G1855" i="3"/>
  <c r="H1855" i="3"/>
  <c r="I1855" i="3"/>
  <c r="J1855" i="3"/>
  <c r="L1855" i="3"/>
  <c r="E1856" i="3"/>
  <c r="F1856" i="3"/>
  <c r="G1856" i="3"/>
  <c r="H1856" i="3"/>
  <c r="I1856" i="3"/>
  <c r="J1856" i="3"/>
  <c r="K1856" i="3"/>
  <c r="L1856" i="3"/>
  <c r="M1856" i="3" s="1"/>
  <c r="N1856" i="3"/>
  <c r="P1856" i="3"/>
  <c r="R1856" i="3"/>
  <c r="T1856" i="3"/>
  <c r="V1856" i="3"/>
  <c r="X1856" i="3"/>
  <c r="Z1856" i="3"/>
  <c r="AB1856" i="3"/>
  <c r="AD1856" i="3"/>
  <c r="AF1856" i="3"/>
  <c r="AH1856" i="3"/>
  <c r="AJ1856" i="3"/>
  <c r="AL1856" i="3"/>
  <c r="AN1856" i="3"/>
  <c r="AP1856" i="3"/>
  <c r="AR1856" i="3"/>
  <c r="AT1856" i="3"/>
  <c r="AV1856" i="3"/>
  <c r="AX1856" i="3"/>
  <c r="AZ1856" i="3"/>
  <c r="BB1856" i="3"/>
  <c r="BD1856" i="3"/>
  <c r="BF1856" i="3"/>
  <c r="BH1856" i="3"/>
  <c r="E1857" i="3"/>
  <c r="F1857" i="3"/>
  <c r="G1857" i="3"/>
  <c r="H1857" i="3"/>
  <c r="I1857" i="3"/>
  <c r="L1857" i="3" s="1"/>
  <c r="J1857" i="3"/>
  <c r="K1857" i="3"/>
  <c r="N1857" i="3" s="1"/>
  <c r="BJ1857" i="3" s="1"/>
  <c r="E1858" i="3"/>
  <c r="F1858" i="3"/>
  <c r="G1858" i="3"/>
  <c r="H1858" i="3"/>
  <c r="I1858" i="3"/>
  <c r="L1858" i="3" s="1"/>
  <c r="J1858" i="3"/>
  <c r="K1858" i="3"/>
  <c r="N1858" i="3" s="1"/>
  <c r="E1859" i="3"/>
  <c r="F1859" i="3"/>
  <c r="G1859" i="3"/>
  <c r="H1859" i="3"/>
  <c r="I1859" i="3"/>
  <c r="L1859" i="3" s="1"/>
  <c r="J1859" i="3"/>
  <c r="K1859" i="3"/>
  <c r="N1859" i="3" s="1"/>
  <c r="E1860" i="3"/>
  <c r="F1860" i="3"/>
  <c r="K1860" i="3" s="1"/>
  <c r="G1860" i="3"/>
  <c r="H1860" i="3"/>
  <c r="I1860" i="3"/>
  <c r="J1860" i="3"/>
  <c r="L1860" i="3" s="1"/>
  <c r="E1861" i="3"/>
  <c r="F1861" i="3"/>
  <c r="K1861" i="3" s="1"/>
  <c r="G1861" i="3"/>
  <c r="H1861" i="3"/>
  <c r="I1861" i="3"/>
  <c r="J1861" i="3"/>
  <c r="L1861" i="3"/>
  <c r="E1862" i="3"/>
  <c r="F1862" i="3"/>
  <c r="K1862" i="3" s="1"/>
  <c r="G1862" i="3"/>
  <c r="H1862" i="3"/>
  <c r="I1862" i="3"/>
  <c r="J1862" i="3"/>
  <c r="L1862" i="3"/>
  <c r="E1863" i="3"/>
  <c r="F1863" i="3"/>
  <c r="K1863" i="3" s="1"/>
  <c r="G1863" i="3"/>
  <c r="H1863" i="3"/>
  <c r="I1863" i="3"/>
  <c r="J1863" i="3"/>
  <c r="L1863" i="3"/>
  <c r="E1864" i="3"/>
  <c r="F1864" i="3"/>
  <c r="K1864" i="3" s="1"/>
  <c r="G1864" i="3"/>
  <c r="H1864" i="3"/>
  <c r="I1864" i="3"/>
  <c r="J1864" i="3"/>
  <c r="L1864" i="3"/>
  <c r="E1865" i="3"/>
  <c r="F1865" i="3"/>
  <c r="K1865" i="3" s="1"/>
  <c r="G1865" i="3"/>
  <c r="H1865" i="3"/>
  <c r="I1865" i="3"/>
  <c r="J1865" i="3"/>
  <c r="L1865" i="3"/>
  <c r="E1866" i="3"/>
  <c r="F1866" i="3"/>
  <c r="K1866" i="3" s="1"/>
  <c r="G1866" i="3"/>
  <c r="H1866" i="3"/>
  <c r="I1866" i="3"/>
  <c r="J1866" i="3"/>
  <c r="L1866" i="3"/>
  <c r="E1867" i="3"/>
  <c r="F1867" i="3"/>
  <c r="K1867" i="3" s="1"/>
  <c r="G1867" i="3"/>
  <c r="H1867" i="3"/>
  <c r="I1867" i="3"/>
  <c r="J1867" i="3"/>
  <c r="L1867" i="3"/>
  <c r="E1868" i="3"/>
  <c r="F1868" i="3"/>
  <c r="G1868" i="3"/>
  <c r="H1868" i="3"/>
  <c r="I1868" i="3"/>
  <c r="J1868" i="3"/>
  <c r="K1868" i="3"/>
  <c r="L1868" i="3"/>
  <c r="M1868" i="3" s="1"/>
  <c r="N1868" i="3"/>
  <c r="P1868" i="3"/>
  <c r="R1868" i="3"/>
  <c r="T1868" i="3"/>
  <c r="V1868" i="3"/>
  <c r="X1868" i="3"/>
  <c r="Z1868" i="3"/>
  <c r="AB1868" i="3"/>
  <c r="AD1868" i="3"/>
  <c r="AF1868" i="3"/>
  <c r="AH1868" i="3"/>
  <c r="AJ1868" i="3"/>
  <c r="AL1868" i="3"/>
  <c r="AN1868" i="3"/>
  <c r="AP1868" i="3"/>
  <c r="AR1868" i="3"/>
  <c r="AT1868" i="3"/>
  <c r="AV1868" i="3"/>
  <c r="AX1868" i="3"/>
  <c r="AZ1868" i="3"/>
  <c r="BB1868" i="3"/>
  <c r="BD1868" i="3"/>
  <c r="BF1868" i="3"/>
  <c r="BH1868" i="3"/>
  <c r="E1869" i="3"/>
  <c r="F1869" i="3"/>
  <c r="K1869" i="3" s="1"/>
  <c r="G1869" i="3"/>
  <c r="H1869" i="3"/>
  <c r="I1869" i="3"/>
  <c r="J1869" i="3"/>
  <c r="L1869" i="3"/>
  <c r="E1870" i="3"/>
  <c r="F1870" i="3"/>
  <c r="K1870" i="3" s="1"/>
  <c r="G1870" i="3"/>
  <c r="H1870" i="3"/>
  <c r="I1870" i="3"/>
  <c r="J1870" i="3"/>
  <c r="L1870" i="3"/>
  <c r="E1871" i="3"/>
  <c r="F1871" i="3"/>
  <c r="K1871" i="3" s="1"/>
  <c r="G1871" i="3"/>
  <c r="H1871" i="3"/>
  <c r="I1871" i="3"/>
  <c r="J1871" i="3"/>
  <c r="L1871" i="3"/>
  <c r="E1872" i="3"/>
  <c r="F1872" i="3"/>
  <c r="K1872" i="3" s="1"/>
  <c r="G1872" i="3"/>
  <c r="H1872" i="3"/>
  <c r="L1872" i="3" s="1"/>
  <c r="I1872" i="3"/>
  <c r="J1872" i="3"/>
  <c r="E1873" i="3"/>
  <c r="F1873" i="3"/>
  <c r="G1873" i="3"/>
  <c r="H1873" i="3"/>
  <c r="I1873" i="3"/>
  <c r="L1873" i="3" s="1"/>
  <c r="J1873" i="3"/>
  <c r="K1873" i="3"/>
  <c r="N1873" i="3" s="1"/>
  <c r="E1874" i="3"/>
  <c r="F1874" i="3"/>
  <c r="G1874" i="3"/>
  <c r="H1874" i="3"/>
  <c r="I1874" i="3"/>
  <c r="L1874" i="3" s="1"/>
  <c r="J1874" i="3"/>
  <c r="K1874" i="3"/>
  <c r="N1874" i="3" s="1"/>
  <c r="E1875" i="3"/>
  <c r="F1875" i="3"/>
  <c r="G1875" i="3"/>
  <c r="H1875" i="3"/>
  <c r="I1875" i="3"/>
  <c r="L1875" i="3" s="1"/>
  <c r="J1875" i="3"/>
  <c r="K1875" i="3"/>
  <c r="N1875" i="3" s="1"/>
  <c r="E1876" i="3"/>
  <c r="F1876" i="3"/>
  <c r="G1876" i="3"/>
  <c r="H1876" i="3"/>
  <c r="I1876" i="3"/>
  <c r="L1876" i="3" s="1"/>
  <c r="J1876" i="3"/>
  <c r="K1876" i="3"/>
  <c r="N1876" i="3" s="1"/>
  <c r="E1877" i="3"/>
  <c r="F1877" i="3"/>
  <c r="G1877" i="3"/>
  <c r="H1877" i="3"/>
  <c r="I1877" i="3"/>
  <c r="L1877" i="3" s="1"/>
  <c r="J1877" i="3"/>
  <c r="K1877" i="3"/>
  <c r="N1877" i="3" s="1"/>
  <c r="E1878" i="3"/>
  <c r="F1878" i="3"/>
  <c r="G1878" i="3"/>
  <c r="H1878" i="3"/>
  <c r="I1878" i="3"/>
  <c r="L1878" i="3" s="1"/>
  <c r="J1878" i="3"/>
  <c r="K1878" i="3"/>
  <c r="N1878" i="3" s="1"/>
  <c r="E1879" i="3"/>
  <c r="F1879" i="3"/>
  <c r="G1879" i="3"/>
  <c r="H1879" i="3"/>
  <c r="I1879" i="3"/>
  <c r="L1879" i="3" s="1"/>
  <c r="J1879" i="3"/>
  <c r="K1879" i="3"/>
  <c r="N1879" i="3" s="1"/>
  <c r="E1880" i="3"/>
  <c r="F1880" i="3"/>
  <c r="G1880" i="3"/>
  <c r="H1880" i="3"/>
  <c r="I1880" i="3"/>
  <c r="L1880" i="3" s="1"/>
  <c r="J1880" i="3"/>
  <c r="K1880" i="3"/>
  <c r="N1880" i="3" s="1"/>
  <c r="BJ1880" i="3" s="1"/>
  <c r="M1879" i="3" l="1"/>
  <c r="O1879" i="3"/>
  <c r="Q1879" i="3"/>
  <c r="BJ1879" i="3" s="1"/>
  <c r="S1879" i="3"/>
  <c r="U1879" i="3"/>
  <c r="W1879" i="3"/>
  <c r="Y1879" i="3"/>
  <c r="AA1879" i="3"/>
  <c r="AC1879" i="3"/>
  <c r="AE1879" i="3"/>
  <c r="AG1879" i="3"/>
  <c r="AI1879" i="3"/>
  <c r="AK1879" i="3"/>
  <c r="AM1879" i="3"/>
  <c r="AO1879" i="3"/>
  <c r="AQ1879" i="3"/>
  <c r="AS1879" i="3"/>
  <c r="AU1879" i="3"/>
  <c r="AW1879" i="3"/>
  <c r="AY1879" i="3"/>
  <c r="BA1879" i="3"/>
  <c r="BC1879" i="3"/>
  <c r="BE1879" i="3"/>
  <c r="BG1879" i="3"/>
  <c r="BI1879" i="3"/>
  <c r="M1877" i="3"/>
  <c r="O1877" i="3"/>
  <c r="Q1877" i="3"/>
  <c r="BJ1877" i="3" s="1"/>
  <c r="S1877" i="3"/>
  <c r="U1877" i="3"/>
  <c r="W1877" i="3"/>
  <c r="Y1877" i="3"/>
  <c r="AA1877" i="3"/>
  <c r="AC1877" i="3"/>
  <c r="AE1877" i="3"/>
  <c r="AG1877" i="3"/>
  <c r="AI1877" i="3"/>
  <c r="AK1877" i="3"/>
  <c r="AM1877" i="3"/>
  <c r="AO1877" i="3"/>
  <c r="AQ1877" i="3"/>
  <c r="AS1877" i="3"/>
  <c r="AU1877" i="3"/>
  <c r="AW1877" i="3"/>
  <c r="AY1877" i="3"/>
  <c r="BA1877" i="3"/>
  <c r="BC1877" i="3"/>
  <c r="BE1877" i="3"/>
  <c r="BG1877" i="3"/>
  <c r="BI1877" i="3"/>
  <c r="M1875" i="3"/>
  <c r="O1875" i="3"/>
  <c r="Q1875" i="3"/>
  <c r="BJ1875" i="3" s="1"/>
  <c r="S1875" i="3"/>
  <c r="U1875" i="3"/>
  <c r="W1875" i="3"/>
  <c r="Y1875" i="3"/>
  <c r="AA1875" i="3"/>
  <c r="AC1875" i="3"/>
  <c r="AE1875" i="3"/>
  <c r="AG1875" i="3"/>
  <c r="AI1875" i="3"/>
  <c r="AK1875" i="3"/>
  <c r="AM1875" i="3"/>
  <c r="AO1875" i="3"/>
  <c r="AQ1875" i="3"/>
  <c r="AS1875" i="3"/>
  <c r="AU1875" i="3"/>
  <c r="AW1875" i="3"/>
  <c r="AY1875" i="3"/>
  <c r="BA1875" i="3"/>
  <c r="BC1875" i="3"/>
  <c r="BE1875" i="3"/>
  <c r="BG1875" i="3"/>
  <c r="BI1875" i="3"/>
  <c r="M1873" i="3"/>
  <c r="O1873" i="3"/>
  <c r="Q1873" i="3"/>
  <c r="BJ1873" i="3" s="1"/>
  <c r="S1873" i="3"/>
  <c r="U1873" i="3"/>
  <c r="W1873" i="3"/>
  <c r="Y1873" i="3"/>
  <c r="AA1873" i="3"/>
  <c r="AC1873" i="3"/>
  <c r="AE1873" i="3"/>
  <c r="AG1873" i="3"/>
  <c r="AI1873" i="3"/>
  <c r="AK1873" i="3"/>
  <c r="AM1873" i="3"/>
  <c r="AO1873" i="3"/>
  <c r="AQ1873" i="3"/>
  <c r="AS1873" i="3"/>
  <c r="AU1873" i="3"/>
  <c r="AW1873" i="3"/>
  <c r="AY1873" i="3"/>
  <c r="BA1873" i="3"/>
  <c r="BC1873" i="3"/>
  <c r="BE1873" i="3"/>
  <c r="BG1873" i="3"/>
  <c r="BI1873" i="3"/>
  <c r="M1880" i="3"/>
  <c r="O1880" i="3"/>
  <c r="BL1880" i="3" s="1"/>
  <c r="Q1880" i="3"/>
  <c r="S1880" i="3"/>
  <c r="BM1880" i="3" s="1"/>
  <c r="U1880" i="3"/>
  <c r="W1880" i="3"/>
  <c r="Y1880" i="3"/>
  <c r="AA1880" i="3"/>
  <c r="AC1880" i="3"/>
  <c r="AE1880" i="3"/>
  <c r="AG1880" i="3"/>
  <c r="AI1880" i="3"/>
  <c r="AK1880" i="3"/>
  <c r="AM1880" i="3"/>
  <c r="AO1880" i="3"/>
  <c r="AQ1880" i="3"/>
  <c r="AS1880" i="3"/>
  <c r="AU1880" i="3"/>
  <c r="AW1880" i="3"/>
  <c r="AY1880" i="3"/>
  <c r="BA1880" i="3"/>
  <c r="BC1880" i="3"/>
  <c r="BE1880" i="3"/>
  <c r="BG1880" i="3"/>
  <c r="BI1880" i="3"/>
  <c r="M1878" i="3"/>
  <c r="O1878" i="3"/>
  <c r="Q1878" i="3"/>
  <c r="S1878" i="3"/>
  <c r="U1878" i="3"/>
  <c r="W1878" i="3"/>
  <c r="Y1878" i="3"/>
  <c r="AA1878" i="3"/>
  <c r="AC1878" i="3"/>
  <c r="AE1878" i="3"/>
  <c r="AG1878" i="3"/>
  <c r="AI1878" i="3"/>
  <c r="AK1878" i="3"/>
  <c r="AM1878" i="3"/>
  <c r="AO1878" i="3"/>
  <c r="AQ1878" i="3"/>
  <c r="AS1878" i="3"/>
  <c r="AU1878" i="3"/>
  <c r="AW1878" i="3"/>
  <c r="AY1878" i="3"/>
  <c r="BA1878" i="3"/>
  <c r="BC1878" i="3"/>
  <c r="BE1878" i="3"/>
  <c r="BG1878" i="3"/>
  <c r="BI1878" i="3"/>
  <c r="M1876" i="3"/>
  <c r="O1876" i="3"/>
  <c r="Q1876" i="3"/>
  <c r="S1876" i="3"/>
  <c r="U1876" i="3"/>
  <c r="W1876" i="3"/>
  <c r="Y1876" i="3"/>
  <c r="AA1876" i="3"/>
  <c r="AC1876" i="3"/>
  <c r="AE1876" i="3"/>
  <c r="AG1876" i="3"/>
  <c r="AI1876" i="3"/>
  <c r="AK1876" i="3"/>
  <c r="AM1876" i="3"/>
  <c r="AO1876" i="3"/>
  <c r="AQ1876" i="3"/>
  <c r="AS1876" i="3"/>
  <c r="AU1876" i="3"/>
  <c r="AW1876" i="3"/>
  <c r="AY1876" i="3"/>
  <c r="BA1876" i="3"/>
  <c r="BC1876" i="3"/>
  <c r="BE1876" i="3"/>
  <c r="BG1876" i="3"/>
  <c r="BI1876" i="3"/>
  <c r="M1874" i="3"/>
  <c r="O1874" i="3"/>
  <c r="Q1874" i="3"/>
  <c r="S1874" i="3"/>
  <c r="U1874" i="3"/>
  <c r="W1874" i="3"/>
  <c r="Y1874" i="3"/>
  <c r="AA1874" i="3"/>
  <c r="AC1874" i="3"/>
  <c r="AE1874" i="3"/>
  <c r="AG1874" i="3"/>
  <c r="AI1874" i="3"/>
  <c r="AK1874" i="3"/>
  <c r="AM1874" i="3"/>
  <c r="AO1874" i="3"/>
  <c r="AQ1874" i="3"/>
  <c r="AS1874" i="3"/>
  <c r="AU1874" i="3"/>
  <c r="AW1874" i="3"/>
  <c r="AY1874" i="3"/>
  <c r="BA1874" i="3"/>
  <c r="BC1874" i="3"/>
  <c r="BE1874" i="3"/>
  <c r="BG1874" i="3"/>
  <c r="BI1874" i="3"/>
  <c r="P1872" i="3"/>
  <c r="T1872" i="3"/>
  <c r="X1872" i="3"/>
  <c r="AB1872" i="3"/>
  <c r="AF1872" i="3"/>
  <c r="AJ1872" i="3"/>
  <c r="AL1872" i="3"/>
  <c r="AN1872" i="3"/>
  <c r="AP1872" i="3"/>
  <c r="AR1872" i="3"/>
  <c r="AT1872" i="3"/>
  <c r="AV1872" i="3"/>
  <c r="AX1872" i="3"/>
  <c r="AZ1872" i="3"/>
  <c r="BB1872" i="3"/>
  <c r="BD1872" i="3"/>
  <c r="BF1872" i="3"/>
  <c r="BH1872" i="3"/>
  <c r="N1872" i="3"/>
  <c r="R1872" i="3"/>
  <c r="V1872" i="3"/>
  <c r="Z1872" i="3"/>
  <c r="AD1872" i="3"/>
  <c r="AH1872" i="3"/>
  <c r="AK1872" i="3"/>
  <c r="AM1872" i="3"/>
  <c r="AO1872" i="3"/>
  <c r="AQ1872" i="3"/>
  <c r="AS1872" i="3"/>
  <c r="AU1872" i="3"/>
  <c r="AW1872" i="3"/>
  <c r="AY1872" i="3"/>
  <c r="BA1872" i="3"/>
  <c r="BC1872" i="3"/>
  <c r="BE1872" i="3"/>
  <c r="BG1872" i="3"/>
  <c r="BI1872" i="3"/>
  <c r="M1872" i="3"/>
  <c r="O1872" i="3"/>
  <c r="Q1872" i="3"/>
  <c r="S1872" i="3"/>
  <c r="U1872" i="3"/>
  <c r="W1872" i="3"/>
  <c r="Y1872" i="3"/>
  <c r="AA1872" i="3"/>
  <c r="AC1872" i="3"/>
  <c r="AE1872" i="3"/>
  <c r="AG1872" i="3"/>
  <c r="AI1872" i="3"/>
  <c r="M1870" i="3"/>
  <c r="O1870" i="3"/>
  <c r="Q1870" i="3"/>
  <c r="S1870" i="3"/>
  <c r="U1870" i="3"/>
  <c r="W1870" i="3"/>
  <c r="Y1870" i="3"/>
  <c r="AA1870" i="3"/>
  <c r="AC1870" i="3"/>
  <c r="AE1870" i="3"/>
  <c r="AG1870" i="3"/>
  <c r="AI1870" i="3"/>
  <c r="AK1870" i="3"/>
  <c r="AM1870" i="3"/>
  <c r="AO1870" i="3"/>
  <c r="AQ1870" i="3"/>
  <c r="AS1870" i="3"/>
  <c r="AU1870" i="3"/>
  <c r="AW1870" i="3"/>
  <c r="AY1870" i="3"/>
  <c r="BA1870" i="3"/>
  <c r="BC1870" i="3"/>
  <c r="BE1870" i="3"/>
  <c r="BG1870" i="3"/>
  <c r="BI1870" i="3"/>
  <c r="N1870" i="3"/>
  <c r="P1870" i="3"/>
  <c r="R1870" i="3"/>
  <c r="T1870" i="3"/>
  <c r="V1870" i="3"/>
  <c r="X1870" i="3"/>
  <c r="Z1870" i="3"/>
  <c r="AB1870" i="3"/>
  <c r="AD1870" i="3"/>
  <c r="AF1870" i="3"/>
  <c r="AH1870" i="3"/>
  <c r="AJ1870" i="3"/>
  <c r="AL1870" i="3"/>
  <c r="AN1870" i="3"/>
  <c r="AP1870" i="3"/>
  <c r="AR1870" i="3"/>
  <c r="AT1870" i="3"/>
  <c r="AV1870" i="3"/>
  <c r="AX1870" i="3"/>
  <c r="AZ1870" i="3"/>
  <c r="BB1870" i="3"/>
  <c r="BD1870" i="3"/>
  <c r="BF1870" i="3"/>
  <c r="BH1870" i="3"/>
  <c r="M1867" i="3"/>
  <c r="O1867" i="3"/>
  <c r="Q1867" i="3"/>
  <c r="S1867" i="3"/>
  <c r="U1867" i="3"/>
  <c r="W1867" i="3"/>
  <c r="Y1867" i="3"/>
  <c r="AA1867" i="3"/>
  <c r="AC1867" i="3"/>
  <c r="AE1867" i="3"/>
  <c r="AG1867" i="3"/>
  <c r="AI1867" i="3"/>
  <c r="AK1867" i="3"/>
  <c r="AM1867" i="3"/>
  <c r="AO1867" i="3"/>
  <c r="AQ1867" i="3"/>
  <c r="AS1867" i="3"/>
  <c r="AU1867" i="3"/>
  <c r="AW1867" i="3"/>
  <c r="AY1867" i="3"/>
  <c r="BA1867" i="3"/>
  <c r="BC1867" i="3"/>
  <c r="BE1867" i="3"/>
  <c r="BG1867" i="3"/>
  <c r="BI1867" i="3"/>
  <c r="N1867" i="3"/>
  <c r="P1867" i="3"/>
  <c r="R1867" i="3"/>
  <c r="T1867" i="3"/>
  <c r="V1867" i="3"/>
  <c r="X1867" i="3"/>
  <c r="Z1867" i="3"/>
  <c r="AB1867" i="3"/>
  <c r="AD1867" i="3"/>
  <c r="AF1867" i="3"/>
  <c r="AH1867" i="3"/>
  <c r="AJ1867" i="3"/>
  <c r="AL1867" i="3"/>
  <c r="AN1867" i="3"/>
  <c r="AP1867" i="3"/>
  <c r="AR1867" i="3"/>
  <c r="AT1867" i="3"/>
  <c r="AV1867" i="3"/>
  <c r="AX1867" i="3"/>
  <c r="AZ1867" i="3"/>
  <c r="BB1867" i="3"/>
  <c r="BD1867" i="3"/>
  <c r="BF1867" i="3"/>
  <c r="BH1867" i="3"/>
  <c r="M1865" i="3"/>
  <c r="O1865" i="3"/>
  <c r="Q1865" i="3"/>
  <c r="S1865" i="3"/>
  <c r="U1865" i="3"/>
  <c r="W1865" i="3"/>
  <c r="Y1865" i="3"/>
  <c r="AA1865" i="3"/>
  <c r="AC1865" i="3"/>
  <c r="AE1865" i="3"/>
  <c r="AG1865" i="3"/>
  <c r="AI1865" i="3"/>
  <c r="AK1865" i="3"/>
  <c r="AM1865" i="3"/>
  <c r="AO1865" i="3"/>
  <c r="AQ1865" i="3"/>
  <c r="AS1865" i="3"/>
  <c r="AU1865" i="3"/>
  <c r="AW1865" i="3"/>
  <c r="AY1865" i="3"/>
  <c r="BA1865" i="3"/>
  <c r="BC1865" i="3"/>
  <c r="BE1865" i="3"/>
  <c r="BG1865" i="3"/>
  <c r="BI1865" i="3"/>
  <c r="N1865" i="3"/>
  <c r="P1865" i="3"/>
  <c r="R1865" i="3"/>
  <c r="T1865" i="3"/>
  <c r="V1865" i="3"/>
  <c r="X1865" i="3"/>
  <c r="Z1865" i="3"/>
  <c r="AB1865" i="3"/>
  <c r="AD1865" i="3"/>
  <c r="AF1865" i="3"/>
  <c r="AH1865" i="3"/>
  <c r="AJ1865" i="3"/>
  <c r="AL1865" i="3"/>
  <c r="AN1865" i="3"/>
  <c r="AP1865" i="3"/>
  <c r="AR1865" i="3"/>
  <c r="AT1865" i="3"/>
  <c r="AV1865" i="3"/>
  <c r="AX1865" i="3"/>
  <c r="AZ1865" i="3"/>
  <c r="BB1865" i="3"/>
  <c r="BD1865" i="3"/>
  <c r="BF1865" i="3"/>
  <c r="BH1865" i="3"/>
  <c r="M1863" i="3"/>
  <c r="O1863" i="3"/>
  <c r="Q1863" i="3"/>
  <c r="S1863" i="3"/>
  <c r="U1863" i="3"/>
  <c r="W1863" i="3"/>
  <c r="Y1863" i="3"/>
  <c r="AA1863" i="3"/>
  <c r="AC1863" i="3"/>
  <c r="AE1863" i="3"/>
  <c r="AG1863" i="3"/>
  <c r="AI1863" i="3"/>
  <c r="AK1863" i="3"/>
  <c r="AM1863" i="3"/>
  <c r="AO1863" i="3"/>
  <c r="AQ1863" i="3"/>
  <c r="AS1863" i="3"/>
  <c r="AU1863" i="3"/>
  <c r="AW1863" i="3"/>
  <c r="AY1863" i="3"/>
  <c r="BA1863" i="3"/>
  <c r="BC1863" i="3"/>
  <c r="BE1863" i="3"/>
  <c r="BG1863" i="3"/>
  <c r="BI1863" i="3"/>
  <c r="N1863" i="3"/>
  <c r="P1863" i="3"/>
  <c r="R1863" i="3"/>
  <c r="T1863" i="3"/>
  <c r="V1863" i="3"/>
  <c r="X1863" i="3"/>
  <c r="Z1863" i="3"/>
  <c r="AB1863" i="3"/>
  <c r="AD1863" i="3"/>
  <c r="AF1863" i="3"/>
  <c r="AH1863" i="3"/>
  <c r="AJ1863" i="3"/>
  <c r="AL1863" i="3"/>
  <c r="AN1863" i="3"/>
  <c r="AP1863" i="3"/>
  <c r="AR1863" i="3"/>
  <c r="AT1863" i="3"/>
  <c r="AV1863" i="3"/>
  <c r="AX1863" i="3"/>
  <c r="AZ1863" i="3"/>
  <c r="BB1863" i="3"/>
  <c r="BD1863" i="3"/>
  <c r="BF1863" i="3"/>
  <c r="BH1863" i="3"/>
  <c r="M1861" i="3"/>
  <c r="O1861" i="3"/>
  <c r="BL1861" i="3" s="1"/>
  <c r="Q1861" i="3"/>
  <c r="S1861" i="3"/>
  <c r="BM1861" i="3" s="1"/>
  <c r="U1861" i="3"/>
  <c r="W1861" i="3"/>
  <c r="Y1861" i="3"/>
  <c r="AA1861" i="3"/>
  <c r="AC1861" i="3"/>
  <c r="AE1861" i="3"/>
  <c r="AG1861" i="3"/>
  <c r="AI1861" i="3"/>
  <c r="AK1861" i="3"/>
  <c r="AM1861" i="3"/>
  <c r="AO1861" i="3"/>
  <c r="AQ1861" i="3"/>
  <c r="AS1861" i="3"/>
  <c r="AU1861" i="3"/>
  <c r="AW1861" i="3"/>
  <c r="AY1861" i="3"/>
  <c r="BA1861" i="3"/>
  <c r="BC1861" i="3"/>
  <c r="BE1861" i="3"/>
  <c r="BG1861" i="3"/>
  <c r="BI1861" i="3"/>
  <c r="N1861" i="3"/>
  <c r="BJ1861" i="3" s="1"/>
  <c r="P1861" i="3"/>
  <c r="R1861" i="3"/>
  <c r="T1861" i="3"/>
  <c r="V1861" i="3"/>
  <c r="X1861" i="3"/>
  <c r="Z1861" i="3"/>
  <c r="AB1861" i="3"/>
  <c r="AD1861" i="3"/>
  <c r="AF1861" i="3"/>
  <c r="AH1861" i="3"/>
  <c r="AJ1861" i="3"/>
  <c r="AL1861" i="3"/>
  <c r="AN1861" i="3"/>
  <c r="AP1861" i="3"/>
  <c r="AR1861" i="3"/>
  <c r="AT1861" i="3"/>
  <c r="AV1861" i="3"/>
  <c r="AX1861" i="3"/>
  <c r="AZ1861" i="3"/>
  <c r="BB1861" i="3"/>
  <c r="BD1861" i="3"/>
  <c r="BF1861" i="3"/>
  <c r="BH1861" i="3"/>
  <c r="P1860" i="3"/>
  <c r="T1860" i="3"/>
  <c r="X1860" i="3"/>
  <c r="AB1860" i="3"/>
  <c r="AF1860" i="3"/>
  <c r="AJ1860" i="3"/>
  <c r="AN1860" i="3"/>
  <c r="AR1860" i="3"/>
  <c r="AU1860" i="3"/>
  <c r="AW1860" i="3"/>
  <c r="AY1860" i="3"/>
  <c r="BA1860" i="3"/>
  <c r="BC1860" i="3"/>
  <c r="BE1860" i="3"/>
  <c r="BG1860" i="3"/>
  <c r="BI1860" i="3"/>
  <c r="N1860" i="3"/>
  <c r="BJ1860" i="3" s="1"/>
  <c r="R1860" i="3"/>
  <c r="V1860" i="3"/>
  <c r="Z1860" i="3"/>
  <c r="AD1860" i="3"/>
  <c r="AH1860" i="3"/>
  <c r="AL1860" i="3"/>
  <c r="AP1860" i="3"/>
  <c r="AT1860" i="3"/>
  <c r="AV1860" i="3"/>
  <c r="AX1860" i="3"/>
  <c r="AZ1860" i="3"/>
  <c r="BB1860" i="3"/>
  <c r="BD1860" i="3"/>
  <c r="BF1860" i="3"/>
  <c r="BH1860" i="3"/>
  <c r="BH1880" i="3"/>
  <c r="BF1880" i="3"/>
  <c r="BD1880" i="3"/>
  <c r="BB1880" i="3"/>
  <c r="AZ1880" i="3"/>
  <c r="AX1880" i="3"/>
  <c r="AV1880" i="3"/>
  <c r="AT1880" i="3"/>
  <c r="AR1880" i="3"/>
  <c r="AP1880" i="3"/>
  <c r="AN1880" i="3"/>
  <c r="AL1880" i="3"/>
  <c r="AJ1880" i="3"/>
  <c r="AH1880" i="3"/>
  <c r="AF1880" i="3"/>
  <c r="AD1880" i="3"/>
  <c r="AB1880" i="3"/>
  <c r="Z1880" i="3"/>
  <c r="X1880" i="3"/>
  <c r="V1880" i="3"/>
  <c r="T1880" i="3"/>
  <c r="R1880" i="3"/>
  <c r="P1880" i="3"/>
  <c r="BH1879" i="3"/>
  <c r="BF1879" i="3"/>
  <c r="BD1879" i="3"/>
  <c r="BB1879" i="3"/>
  <c r="AZ1879" i="3"/>
  <c r="AX1879" i="3"/>
  <c r="AV1879" i="3"/>
  <c r="AT1879" i="3"/>
  <c r="AR1879" i="3"/>
  <c r="AP1879" i="3"/>
  <c r="AN1879" i="3"/>
  <c r="AL1879" i="3"/>
  <c r="AJ1879" i="3"/>
  <c r="AH1879" i="3"/>
  <c r="AF1879" i="3"/>
  <c r="AD1879" i="3"/>
  <c r="AB1879" i="3"/>
  <c r="Z1879" i="3"/>
  <c r="X1879" i="3"/>
  <c r="V1879" i="3"/>
  <c r="T1879" i="3"/>
  <c r="R1879" i="3"/>
  <c r="P1879" i="3"/>
  <c r="BH1878" i="3"/>
  <c r="BF1878" i="3"/>
  <c r="BD1878" i="3"/>
  <c r="BB1878" i="3"/>
  <c r="AZ1878" i="3"/>
  <c r="AX1878" i="3"/>
  <c r="AV1878" i="3"/>
  <c r="AT1878" i="3"/>
  <c r="AR1878" i="3"/>
  <c r="AP1878" i="3"/>
  <c r="AN1878" i="3"/>
  <c r="AL1878" i="3"/>
  <c r="AJ1878" i="3"/>
  <c r="AH1878" i="3"/>
  <c r="AF1878" i="3"/>
  <c r="AD1878" i="3"/>
  <c r="AB1878" i="3"/>
  <c r="Z1878" i="3"/>
  <c r="X1878" i="3"/>
  <c r="V1878" i="3"/>
  <c r="T1878" i="3"/>
  <c r="BJ1878" i="3" s="1"/>
  <c r="R1878" i="3"/>
  <c r="P1878" i="3"/>
  <c r="BH1877" i="3"/>
  <c r="BF1877" i="3"/>
  <c r="BD1877" i="3"/>
  <c r="BB1877" i="3"/>
  <c r="AZ1877" i="3"/>
  <c r="AX1877" i="3"/>
  <c r="AV1877" i="3"/>
  <c r="AT1877" i="3"/>
  <c r="AR1877" i="3"/>
  <c r="AP1877" i="3"/>
  <c r="AN1877" i="3"/>
  <c r="AL1877" i="3"/>
  <c r="AJ1877" i="3"/>
  <c r="AH1877" i="3"/>
  <c r="AF1877" i="3"/>
  <c r="AD1877" i="3"/>
  <c r="AB1877" i="3"/>
  <c r="Z1877" i="3"/>
  <c r="X1877" i="3"/>
  <c r="V1877" i="3"/>
  <c r="T1877" i="3"/>
  <c r="R1877" i="3"/>
  <c r="P1877" i="3"/>
  <c r="BH1876" i="3"/>
  <c r="BF1876" i="3"/>
  <c r="BD1876" i="3"/>
  <c r="BB1876" i="3"/>
  <c r="AZ1876" i="3"/>
  <c r="AX1876" i="3"/>
  <c r="AV1876" i="3"/>
  <c r="AT1876" i="3"/>
  <c r="AR1876" i="3"/>
  <c r="AP1876" i="3"/>
  <c r="AN1876" i="3"/>
  <c r="AL1876" i="3"/>
  <c r="AJ1876" i="3"/>
  <c r="AH1876" i="3"/>
  <c r="AF1876" i="3"/>
  <c r="AD1876" i="3"/>
  <c r="AB1876" i="3"/>
  <c r="Z1876" i="3"/>
  <c r="X1876" i="3"/>
  <c r="V1876" i="3"/>
  <c r="T1876" i="3"/>
  <c r="BJ1876" i="3" s="1"/>
  <c r="R1876" i="3"/>
  <c r="P1876" i="3"/>
  <c r="BH1875" i="3"/>
  <c r="BF1875" i="3"/>
  <c r="BD1875" i="3"/>
  <c r="BB1875" i="3"/>
  <c r="AZ1875" i="3"/>
  <c r="AX1875" i="3"/>
  <c r="AV1875" i="3"/>
  <c r="AT1875" i="3"/>
  <c r="AR1875" i="3"/>
  <c r="AP1875" i="3"/>
  <c r="AN1875" i="3"/>
  <c r="AL1875" i="3"/>
  <c r="AJ1875" i="3"/>
  <c r="AH1875" i="3"/>
  <c r="AF1875" i="3"/>
  <c r="AD1875" i="3"/>
  <c r="AB1875" i="3"/>
  <c r="Z1875" i="3"/>
  <c r="X1875" i="3"/>
  <c r="V1875" i="3"/>
  <c r="T1875" i="3"/>
  <c r="R1875" i="3"/>
  <c r="P1875" i="3"/>
  <c r="BH1874" i="3"/>
  <c r="BF1874" i="3"/>
  <c r="BD1874" i="3"/>
  <c r="BB1874" i="3"/>
  <c r="AZ1874" i="3"/>
  <c r="AX1874" i="3"/>
  <c r="AV1874" i="3"/>
  <c r="AT1874" i="3"/>
  <c r="AR1874" i="3"/>
  <c r="AP1874" i="3"/>
  <c r="AN1874" i="3"/>
  <c r="AL1874" i="3"/>
  <c r="AJ1874" i="3"/>
  <c r="AH1874" i="3"/>
  <c r="AF1874" i="3"/>
  <c r="AD1874" i="3"/>
  <c r="AB1874" i="3"/>
  <c r="Z1874" i="3"/>
  <c r="X1874" i="3"/>
  <c r="V1874" i="3"/>
  <c r="T1874" i="3"/>
  <c r="BJ1874" i="3" s="1"/>
  <c r="R1874" i="3"/>
  <c r="P1874" i="3"/>
  <c r="BH1873" i="3"/>
  <c r="BF1873" i="3"/>
  <c r="BD1873" i="3"/>
  <c r="BB1873" i="3"/>
  <c r="AZ1873" i="3"/>
  <c r="AX1873" i="3"/>
  <c r="AV1873" i="3"/>
  <c r="AT1873" i="3"/>
  <c r="AR1873" i="3"/>
  <c r="AP1873" i="3"/>
  <c r="AN1873" i="3"/>
  <c r="AL1873" i="3"/>
  <c r="AJ1873" i="3"/>
  <c r="AH1873" i="3"/>
  <c r="AF1873" i="3"/>
  <c r="AD1873" i="3"/>
  <c r="AB1873" i="3"/>
  <c r="Z1873" i="3"/>
  <c r="X1873" i="3"/>
  <c r="V1873" i="3"/>
  <c r="T1873" i="3"/>
  <c r="R1873" i="3"/>
  <c r="P1873" i="3"/>
  <c r="M1871" i="3"/>
  <c r="O1871" i="3"/>
  <c r="Q1871" i="3"/>
  <c r="S1871" i="3"/>
  <c r="U1871" i="3"/>
  <c r="W1871" i="3"/>
  <c r="Y1871" i="3"/>
  <c r="AA1871" i="3"/>
  <c r="AC1871" i="3"/>
  <c r="AE1871" i="3"/>
  <c r="AG1871" i="3"/>
  <c r="AI1871" i="3"/>
  <c r="AK1871" i="3"/>
  <c r="AM1871" i="3"/>
  <c r="AO1871" i="3"/>
  <c r="AQ1871" i="3"/>
  <c r="AS1871" i="3"/>
  <c r="AU1871" i="3"/>
  <c r="AW1871" i="3"/>
  <c r="AY1871" i="3"/>
  <c r="BA1871" i="3"/>
  <c r="BC1871" i="3"/>
  <c r="BE1871" i="3"/>
  <c r="BG1871" i="3"/>
  <c r="BI1871" i="3"/>
  <c r="N1871" i="3"/>
  <c r="P1871" i="3"/>
  <c r="R1871" i="3"/>
  <c r="T1871" i="3"/>
  <c r="V1871" i="3"/>
  <c r="X1871" i="3"/>
  <c r="Z1871" i="3"/>
  <c r="AB1871" i="3"/>
  <c r="AD1871" i="3"/>
  <c r="AF1871" i="3"/>
  <c r="AH1871" i="3"/>
  <c r="AJ1871" i="3"/>
  <c r="AL1871" i="3"/>
  <c r="AN1871" i="3"/>
  <c r="AP1871" i="3"/>
  <c r="AR1871" i="3"/>
  <c r="AT1871" i="3"/>
  <c r="AV1871" i="3"/>
  <c r="AX1871" i="3"/>
  <c r="AZ1871" i="3"/>
  <c r="BB1871" i="3"/>
  <c r="BD1871" i="3"/>
  <c r="BF1871" i="3"/>
  <c r="BH1871" i="3"/>
  <c r="M1869" i="3"/>
  <c r="O1869" i="3"/>
  <c r="Q1869" i="3"/>
  <c r="S1869" i="3"/>
  <c r="U1869" i="3"/>
  <c r="W1869" i="3"/>
  <c r="Y1869" i="3"/>
  <c r="AA1869" i="3"/>
  <c r="AC1869" i="3"/>
  <c r="AE1869" i="3"/>
  <c r="AG1869" i="3"/>
  <c r="AI1869" i="3"/>
  <c r="AK1869" i="3"/>
  <c r="AM1869" i="3"/>
  <c r="AO1869" i="3"/>
  <c r="AQ1869" i="3"/>
  <c r="AS1869" i="3"/>
  <c r="AU1869" i="3"/>
  <c r="AW1869" i="3"/>
  <c r="AY1869" i="3"/>
  <c r="BA1869" i="3"/>
  <c r="BC1869" i="3"/>
  <c r="BE1869" i="3"/>
  <c r="BG1869" i="3"/>
  <c r="BI1869" i="3"/>
  <c r="N1869" i="3"/>
  <c r="P1869" i="3"/>
  <c r="R1869" i="3"/>
  <c r="T1869" i="3"/>
  <c r="V1869" i="3"/>
  <c r="X1869" i="3"/>
  <c r="Z1869" i="3"/>
  <c r="AB1869" i="3"/>
  <c r="AD1869" i="3"/>
  <c r="AF1869" i="3"/>
  <c r="AH1869" i="3"/>
  <c r="AJ1869" i="3"/>
  <c r="AL1869" i="3"/>
  <c r="AN1869" i="3"/>
  <c r="AP1869" i="3"/>
  <c r="AR1869" i="3"/>
  <c r="AT1869" i="3"/>
  <c r="AV1869" i="3"/>
  <c r="AX1869" i="3"/>
  <c r="AZ1869" i="3"/>
  <c r="BB1869" i="3"/>
  <c r="BD1869" i="3"/>
  <c r="BF1869" i="3"/>
  <c r="BH1869" i="3"/>
  <c r="M1866" i="3"/>
  <c r="O1866" i="3"/>
  <c r="Q1866" i="3"/>
  <c r="S1866" i="3"/>
  <c r="U1866" i="3"/>
  <c r="W1866" i="3"/>
  <c r="Y1866" i="3"/>
  <c r="AA1866" i="3"/>
  <c r="AC1866" i="3"/>
  <c r="AE1866" i="3"/>
  <c r="AG1866" i="3"/>
  <c r="AI1866" i="3"/>
  <c r="AK1866" i="3"/>
  <c r="AM1866" i="3"/>
  <c r="AO1866" i="3"/>
  <c r="AQ1866" i="3"/>
  <c r="AS1866" i="3"/>
  <c r="AU1866" i="3"/>
  <c r="AW1866" i="3"/>
  <c r="AY1866" i="3"/>
  <c r="BA1866" i="3"/>
  <c r="BC1866" i="3"/>
  <c r="BE1866" i="3"/>
  <c r="BG1866" i="3"/>
  <c r="BI1866" i="3"/>
  <c r="N1866" i="3"/>
  <c r="P1866" i="3"/>
  <c r="R1866" i="3"/>
  <c r="T1866" i="3"/>
  <c r="V1866" i="3"/>
  <c r="X1866" i="3"/>
  <c r="Z1866" i="3"/>
  <c r="AB1866" i="3"/>
  <c r="AD1866" i="3"/>
  <c r="AF1866" i="3"/>
  <c r="AH1866" i="3"/>
  <c r="AJ1866" i="3"/>
  <c r="AL1866" i="3"/>
  <c r="AN1866" i="3"/>
  <c r="AP1866" i="3"/>
  <c r="AR1866" i="3"/>
  <c r="AT1866" i="3"/>
  <c r="AV1866" i="3"/>
  <c r="AX1866" i="3"/>
  <c r="AZ1866" i="3"/>
  <c r="BB1866" i="3"/>
  <c r="BD1866" i="3"/>
  <c r="BF1866" i="3"/>
  <c r="BH1866" i="3"/>
  <c r="M1864" i="3"/>
  <c r="O1864" i="3"/>
  <c r="Q1864" i="3"/>
  <c r="S1864" i="3"/>
  <c r="U1864" i="3"/>
  <c r="W1864" i="3"/>
  <c r="Y1864" i="3"/>
  <c r="AA1864" i="3"/>
  <c r="AC1864" i="3"/>
  <c r="AE1864" i="3"/>
  <c r="AG1864" i="3"/>
  <c r="AI1864" i="3"/>
  <c r="AK1864" i="3"/>
  <c r="AM1864" i="3"/>
  <c r="AO1864" i="3"/>
  <c r="AQ1864" i="3"/>
  <c r="AS1864" i="3"/>
  <c r="AU1864" i="3"/>
  <c r="AW1864" i="3"/>
  <c r="AY1864" i="3"/>
  <c r="BA1864" i="3"/>
  <c r="BC1864" i="3"/>
  <c r="BE1864" i="3"/>
  <c r="BG1864" i="3"/>
  <c r="BI1864" i="3"/>
  <c r="N1864" i="3"/>
  <c r="P1864" i="3"/>
  <c r="R1864" i="3"/>
  <c r="T1864" i="3"/>
  <c r="V1864" i="3"/>
  <c r="X1864" i="3"/>
  <c r="Z1864" i="3"/>
  <c r="AB1864" i="3"/>
  <c r="AD1864" i="3"/>
  <c r="AF1864" i="3"/>
  <c r="AH1864" i="3"/>
  <c r="AJ1864" i="3"/>
  <c r="AL1864" i="3"/>
  <c r="AN1864" i="3"/>
  <c r="AP1864" i="3"/>
  <c r="AR1864" i="3"/>
  <c r="AT1864" i="3"/>
  <c r="AV1864" i="3"/>
  <c r="AX1864" i="3"/>
  <c r="AZ1864" i="3"/>
  <c r="BB1864" i="3"/>
  <c r="BD1864" i="3"/>
  <c r="BF1864" i="3"/>
  <c r="BH1864" i="3"/>
  <c r="M1862" i="3"/>
  <c r="O1862" i="3"/>
  <c r="BL1862" i="3" s="1"/>
  <c r="Q1862" i="3"/>
  <c r="S1862" i="3"/>
  <c r="BM1862" i="3" s="1"/>
  <c r="U1862" i="3"/>
  <c r="W1862" i="3"/>
  <c r="Y1862" i="3"/>
  <c r="AA1862" i="3"/>
  <c r="AC1862" i="3"/>
  <c r="AE1862" i="3"/>
  <c r="AG1862" i="3"/>
  <c r="AI1862" i="3"/>
  <c r="AK1862" i="3"/>
  <c r="AM1862" i="3"/>
  <c r="AO1862" i="3"/>
  <c r="AQ1862" i="3"/>
  <c r="AS1862" i="3"/>
  <c r="AU1862" i="3"/>
  <c r="AW1862" i="3"/>
  <c r="AY1862" i="3"/>
  <c r="BA1862" i="3"/>
  <c r="BC1862" i="3"/>
  <c r="BE1862" i="3"/>
  <c r="BG1862" i="3"/>
  <c r="BI1862" i="3"/>
  <c r="N1862" i="3"/>
  <c r="BJ1862" i="3" s="1"/>
  <c r="P1862" i="3"/>
  <c r="R1862" i="3"/>
  <c r="T1862" i="3"/>
  <c r="V1862" i="3"/>
  <c r="X1862" i="3"/>
  <c r="Z1862" i="3"/>
  <c r="AB1862" i="3"/>
  <c r="AD1862" i="3"/>
  <c r="AF1862" i="3"/>
  <c r="AH1862" i="3"/>
  <c r="AJ1862" i="3"/>
  <c r="AL1862" i="3"/>
  <c r="AN1862" i="3"/>
  <c r="AP1862" i="3"/>
  <c r="AR1862" i="3"/>
  <c r="AT1862" i="3"/>
  <c r="AV1862" i="3"/>
  <c r="AX1862" i="3"/>
  <c r="AZ1862" i="3"/>
  <c r="BB1862" i="3"/>
  <c r="BD1862" i="3"/>
  <c r="BF1862" i="3"/>
  <c r="BH1862" i="3"/>
  <c r="M1860" i="3"/>
  <c r="O1860" i="3"/>
  <c r="BL1860" i="3" s="1"/>
  <c r="Q1860" i="3"/>
  <c r="S1860" i="3"/>
  <c r="BM1860" i="3" s="1"/>
  <c r="U1860" i="3"/>
  <c r="W1860" i="3"/>
  <c r="Y1860" i="3"/>
  <c r="AA1860" i="3"/>
  <c r="AC1860" i="3"/>
  <c r="AE1860" i="3"/>
  <c r="AG1860" i="3"/>
  <c r="AI1860" i="3"/>
  <c r="AK1860" i="3"/>
  <c r="AM1860" i="3"/>
  <c r="AO1860" i="3"/>
  <c r="AQ1860" i="3"/>
  <c r="AS1860" i="3"/>
  <c r="M1859" i="3"/>
  <c r="O1859" i="3"/>
  <c r="Q1859" i="3"/>
  <c r="S1859" i="3"/>
  <c r="U1859" i="3"/>
  <c r="W1859" i="3"/>
  <c r="BJ1859" i="3" s="1"/>
  <c r="Y1859" i="3"/>
  <c r="AA1859" i="3"/>
  <c r="AC1859" i="3"/>
  <c r="AE1859" i="3"/>
  <c r="AG1859" i="3"/>
  <c r="AI1859" i="3"/>
  <c r="AK1859" i="3"/>
  <c r="AM1859" i="3"/>
  <c r="AO1859" i="3"/>
  <c r="AQ1859" i="3"/>
  <c r="AS1859" i="3"/>
  <c r="AU1859" i="3"/>
  <c r="AW1859" i="3"/>
  <c r="AY1859" i="3"/>
  <c r="BA1859" i="3"/>
  <c r="BC1859" i="3"/>
  <c r="BE1859" i="3"/>
  <c r="BG1859" i="3"/>
  <c r="BI1859" i="3"/>
  <c r="M1857" i="3"/>
  <c r="O1857" i="3"/>
  <c r="BL1857" i="3" s="1"/>
  <c r="Q1857" i="3"/>
  <c r="S1857" i="3"/>
  <c r="BM1857" i="3" s="1"/>
  <c r="U1857" i="3"/>
  <c r="W1857" i="3"/>
  <c r="Y1857" i="3"/>
  <c r="AA1857" i="3"/>
  <c r="AC1857" i="3"/>
  <c r="AE1857" i="3"/>
  <c r="AG1857" i="3"/>
  <c r="AI1857" i="3"/>
  <c r="AK1857" i="3"/>
  <c r="AM1857" i="3"/>
  <c r="AO1857" i="3"/>
  <c r="AQ1857" i="3"/>
  <c r="AS1857" i="3"/>
  <c r="AU1857" i="3"/>
  <c r="AW1857" i="3"/>
  <c r="AY1857" i="3"/>
  <c r="BA1857" i="3"/>
  <c r="BC1857" i="3"/>
  <c r="BE1857" i="3"/>
  <c r="BG1857" i="3"/>
  <c r="BI1857" i="3"/>
  <c r="N1855" i="3"/>
  <c r="P1855" i="3"/>
  <c r="R1855" i="3"/>
  <c r="T1855" i="3"/>
  <c r="V1855" i="3"/>
  <c r="X1855" i="3"/>
  <c r="Z1855" i="3"/>
  <c r="AB1855" i="3"/>
  <c r="AD1855" i="3"/>
  <c r="AF1855" i="3"/>
  <c r="AH1855" i="3"/>
  <c r="AJ1855" i="3"/>
  <c r="AL1855" i="3"/>
  <c r="AN1855" i="3"/>
  <c r="AP1855" i="3"/>
  <c r="AR1855" i="3"/>
  <c r="AT1855" i="3"/>
  <c r="AV1855" i="3"/>
  <c r="AX1855" i="3"/>
  <c r="AZ1855" i="3"/>
  <c r="BB1855" i="3"/>
  <c r="BD1855" i="3"/>
  <c r="BF1855" i="3"/>
  <c r="BH1855" i="3"/>
  <c r="M1855" i="3"/>
  <c r="O1855" i="3"/>
  <c r="Q1855" i="3"/>
  <c r="S1855" i="3"/>
  <c r="U1855" i="3"/>
  <c r="W1855" i="3"/>
  <c r="Y1855" i="3"/>
  <c r="AA1855" i="3"/>
  <c r="AC1855" i="3"/>
  <c r="AE1855" i="3"/>
  <c r="AG1855" i="3"/>
  <c r="AI1855" i="3"/>
  <c r="AK1855" i="3"/>
  <c r="AM1855" i="3"/>
  <c r="AO1855" i="3"/>
  <c r="AQ1855" i="3"/>
  <c r="AS1855" i="3"/>
  <c r="AU1855" i="3"/>
  <c r="AW1855" i="3"/>
  <c r="AY1855" i="3"/>
  <c r="BA1855" i="3"/>
  <c r="BC1855" i="3"/>
  <c r="BE1855" i="3"/>
  <c r="BG1855" i="3"/>
  <c r="BI1855" i="3"/>
  <c r="BI1868" i="3"/>
  <c r="BG1868" i="3"/>
  <c r="BE1868" i="3"/>
  <c r="BC1868" i="3"/>
  <c r="BA1868" i="3"/>
  <c r="AY1868" i="3"/>
  <c r="AW1868" i="3"/>
  <c r="AU1868" i="3"/>
  <c r="AS1868" i="3"/>
  <c r="AQ1868" i="3"/>
  <c r="AO1868" i="3"/>
  <c r="AM1868" i="3"/>
  <c r="AK1868" i="3"/>
  <c r="AI1868" i="3"/>
  <c r="AG1868" i="3"/>
  <c r="AE1868" i="3"/>
  <c r="AC1868" i="3"/>
  <c r="BK1868" i="3" s="1"/>
  <c r="AA1868" i="3"/>
  <c r="Y1868" i="3"/>
  <c r="W1868" i="3"/>
  <c r="U1868" i="3"/>
  <c r="S1868" i="3"/>
  <c r="Q1868" i="3"/>
  <c r="BJ1868" i="3" s="1"/>
  <c r="O1868" i="3"/>
  <c r="M1858" i="3"/>
  <c r="O1858" i="3"/>
  <c r="Q1858" i="3"/>
  <c r="S1858" i="3"/>
  <c r="U1858" i="3"/>
  <c r="W1858" i="3"/>
  <c r="Y1858" i="3"/>
  <c r="AA1858" i="3"/>
  <c r="AC1858" i="3"/>
  <c r="AE1858" i="3"/>
  <c r="AG1858" i="3"/>
  <c r="AI1858" i="3"/>
  <c r="AK1858" i="3"/>
  <c r="AM1858" i="3"/>
  <c r="AO1858" i="3"/>
  <c r="AQ1858" i="3"/>
  <c r="AS1858" i="3"/>
  <c r="AU1858" i="3"/>
  <c r="AW1858" i="3"/>
  <c r="AY1858" i="3"/>
  <c r="BA1858" i="3"/>
  <c r="BC1858" i="3"/>
  <c r="BE1858" i="3"/>
  <c r="BG1858" i="3"/>
  <c r="BI1858" i="3"/>
  <c r="BI1856" i="3"/>
  <c r="BG1856" i="3"/>
  <c r="BE1856" i="3"/>
  <c r="BC1856" i="3"/>
  <c r="BA1856" i="3"/>
  <c r="AY1856" i="3"/>
  <c r="AW1856" i="3"/>
  <c r="AU1856" i="3"/>
  <c r="AS1856" i="3"/>
  <c r="AQ1856" i="3"/>
  <c r="AO1856" i="3"/>
  <c r="AM1856" i="3"/>
  <c r="AK1856" i="3"/>
  <c r="AI1856" i="3"/>
  <c r="AG1856" i="3"/>
  <c r="AE1856" i="3"/>
  <c r="AC1856" i="3"/>
  <c r="AA1856" i="3"/>
  <c r="Y1856" i="3"/>
  <c r="W1856" i="3"/>
  <c r="U1856" i="3"/>
  <c r="S1856" i="3"/>
  <c r="Q1856" i="3"/>
  <c r="BJ1856" i="3" s="1"/>
  <c r="O1856" i="3"/>
  <c r="AA1854" i="3"/>
  <c r="Y1854" i="3"/>
  <c r="W1854" i="3"/>
  <c r="U1854" i="3"/>
  <c r="S1854" i="3"/>
  <c r="BM1854" i="3" s="1"/>
  <c r="Q1854" i="3"/>
  <c r="O1854" i="3"/>
  <c r="BL1854" i="3" s="1"/>
  <c r="AB1853" i="3"/>
  <c r="AD1853" i="3"/>
  <c r="AF1853" i="3"/>
  <c r="AH1853" i="3"/>
  <c r="AJ1853" i="3"/>
  <c r="AL1853" i="3"/>
  <c r="AN1853" i="3"/>
  <c r="AP1853" i="3"/>
  <c r="AR1853" i="3"/>
  <c r="AT1853" i="3"/>
  <c r="AV1853" i="3"/>
  <c r="AX1853" i="3"/>
  <c r="AZ1853" i="3"/>
  <c r="BB1853" i="3"/>
  <c r="BD1853" i="3"/>
  <c r="BF1853" i="3"/>
  <c r="BH1853" i="3"/>
  <c r="M1853" i="3"/>
  <c r="O1853" i="3"/>
  <c r="Q1853" i="3"/>
  <c r="BJ1853" i="3" s="1"/>
  <c r="S1853" i="3"/>
  <c r="U1853" i="3"/>
  <c r="W1853" i="3"/>
  <c r="Y1853" i="3"/>
  <c r="AA1853" i="3"/>
  <c r="AC1853" i="3"/>
  <c r="AE1853" i="3"/>
  <c r="AG1853" i="3"/>
  <c r="AI1853" i="3"/>
  <c r="AK1853" i="3"/>
  <c r="AM1853" i="3"/>
  <c r="AO1853" i="3"/>
  <c r="AQ1853" i="3"/>
  <c r="AS1853" i="3"/>
  <c r="AU1853" i="3"/>
  <c r="AX1851" i="3"/>
  <c r="AZ1851" i="3"/>
  <c r="BB1851" i="3"/>
  <c r="BD1851" i="3"/>
  <c r="BF1851" i="3"/>
  <c r="BH1851" i="3"/>
  <c r="M1851" i="3"/>
  <c r="O1851" i="3"/>
  <c r="Q1851" i="3"/>
  <c r="BJ1851" i="3" s="1"/>
  <c r="S1851" i="3"/>
  <c r="U1851" i="3"/>
  <c r="W1851" i="3"/>
  <c r="Y1851" i="3"/>
  <c r="AA1851" i="3"/>
  <c r="AC1851" i="3"/>
  <c r="AE1851" i="3"/>
  <c r="AG1851" i="3"/>
  <c r="AI1851" i="3"/>
  <c r="AK1851" i="3"/>
  <c r="AM1851" i="3"/>
  <c r="AO1851" i="3"/>
  <c r="AQ1851" i="3"/>
  <c r="AS1851" i="3"/>
  <c r="AU1851" i="3"/>
  <c r="AW1851" i="3"/>
  <c r="AY1851" i="3"/>
  <c r="BA1851" i="3"/>
  <c r="BC1851" i="3"/>
  <c r="BE1851" i="3"/>
  <c r="BG1851" i="3"/>
  <c r="BI1851" i="3"/>
  <c r="BB1849" i="3"/>
  <c r="BD1849" i="3"/>
  <c r="BF1849" i="3"/>
  <c r="BH1849" i="3"/>
  <c r="M1849" i="3"/>
  <c r="O1849" i="3"/>
  <c r="Q1849" i="3"/>
  <c r="BJ1849" i="3" s="1"/>
  <c r="S1849" i="3"/>
  <c r="U1849" i="3"/>
  <c r="W1849" i="3"/>
  <c r="Y1849" i="3"/>
  <c r="AA1849" i="3"/>
  <c r="AC1849" i="3"/>
  <c r="AE1849" i="3"/>
  <c r="AG1849" i="3"/>
  <c r="AI1849" i="3"/>
  <c r="AK1849" i="3"/>
  <c r="AM1849" i="3"/>
  <c r="AO1849" i="3"/>
  <c r="AQ1849" i="3"/>
  <c r="AS1849" i="3"/>
  <c r="AU1849" i="3"/>
  <c r="AW1849" i="3"/>
  <c r="AY1849" i="3"/>
  <c r="BA1849" i="3"/>
  <c r="BC1849" i="3"/>
  <c r="BE1849" i="3"/>
  <c r="BG1849" i="3"/>
  <c r="BI1849" i="3"/>
  <c r="BH1859" i="3"/>
  <c r="BF1859" i="3"/>
  <c r="BD1859" i="3"/>
  <c r="BB1859" i="3"/>
  <c r="AZ1859" i="3"/>
  <c r="AX1859" i="3"/>
  <c r="AV1859" i="3"/>
  <c r="AT1859" i="3"/>
  <c r="AR1859" i="3"/>
  <c r="AP1859" i="3"/>
  <c r="AN1859" i="3"/>
  <c r="AL1859" i="3"/>
  <c r="AJ1859" i="3"/>
  <c r="AH1859" i="3"/>
  <c r="AF1859" i="3"/>
  <c r="AD1859" i="3"/>
  <c r="AB1859" i="3"/>
  <c r="Z1859" i="3"/>
  <c r="X1859" i="3"/>
  <c r="V1859" i="3"/>
  <c r="T1859" i="3"/>
  <c r="R1859" i="3"/>
  <c r="P1859" i="3"/>
  <c r="BH1858" i="3"/>
  <c r="BF1858" i="3"/>
  <c r="BD1858" i="3"/>
  <c r="BB1858" i="3"/>
  <c r="AZ1858" i="3"/>
  <c r="AX1858" i="3"/>
  <c r="AV1858" i="3"/>
  <c r="AT1858" i="3"/>
  <c r="AR1858" i="3"/>
  <c r="AP1858" i="3"/>
  <c r="AN1858" i="3"/>
  <c r="AL1858" i="3"/>
  <c r="AJ1858" i="3"/>
  <c r="AH1858" i="3"/>
  <c r="AF1858" i="3"/>
  <c r="AD1858" i="3"/>
  <c r="AB1858" i="3"/>
  <c r="Z1858" i="3"/>
  <c r="X1858" i="3"/>
  <c r="V1858" i="3"/>
  <c r="T1858" i="3"/>
  <c r="BJ1858" i="3" s="1"/>
  <c r="R1858" i="3"/>
  <c r="P1858" i="3"/>
  <c r="BH1857" i="3"/>
  <c r="BF1857" i="3"/>
  <c r="BD1857" i="3"/>
  <c r="BB1857" i="3"/>
  <c r="AZ1857" i="3"/>
  <c r="AX1857" i="3"/>
  <c r="AV1857" i="3"/>
  <c r="AT1857" i="3"/>
  <c r="AR1857" i="3"/>
  <c r="AP1857" i="3"/>
  <c r="AN1857" i="3"/>
  <c r="AL1857" i="3"/>
  <c r="AJ1857" i="3"/>
  <c r="AH1857" i="3"/>
  <c r="AF1857" i="3"/>
  <c r="AD1857" i="3"/>
  <c r="AB1857" i="3"/>
  <c r="Z1857" i="3"/>
  <c r="X1857" i="3"/>
  <c r="V1857" i="3"/>
  <c r="T1857" i="3"/>
  <c r="R1857" i="3"/>
  <c r="P1857" i="3"/>
  <c r="AN1852" i="3"/>
  <c r="AP1852" i="3"/>
  <c r="AR1852" i="3"/>
  <c r="AT1852" i="3"/>
  <c r="AV1852" i="3"/>
  <c r="AX1852" i="3"/>
  <c r="AZ1852" i="3"/>
  <c r="BB1852" i="3"/>
  <c r="BD1852" i="3"/>
  <c r="BF1852" i="3"/>
  <c r="BH1852" i="3"/>
  <c r="M1852" i="3"/>
  <c r="O1852" i="3"/>
  <c r="Q1852" i="3"/>
  <c r="BJ1852" i="3" s="1"/>
  <c r="S1852" i="3"/>
  <c r="U1852" i="3"/>
  <c r="W1852" i="3"/>
  <c r="Y1852" i="3"/>
  <c r="AA1852" i="3"/>
  <c r="AC1852" i="3"/>
  <c r="AE1852" i="3"/>
  <c r="AG1852" i="3"/>
  <c r="AI1852" i="3"/>
  <c r="AK1852" i="3"/>
  <c r="AM1852" i="3"/>
  <c r="AO1852" i="3"/>
  <c r="AQ1852" i="3"/>
  <c r="AS1852" i="3"/>
  <c r="AU1852" i="3"/>
  <c r="AW1852" i="3"/>
  <c r="AY1852" i="3"/>
  <c r="BA1852" i="3"/>
  <c r="BC1852" i="3"/>
  <c r="BE1852" i="3"/>
  <c r="BG1852" i="3"/>
  <c r="BI1852" i="3"/>
  <c r="M1850" i="3"/>
  <c r="O1850" i="3"/>
  <c r="Q1850" i="3"/>
  <c r="BJ1850" i="3" s="1"/>
  <c r="S1850" i="3"/>
  <c r="U1850" i="3"/>
  <c r="W1850" i="3"/>
  <c r="Y1850" i="3"/>
  <c r="AA1850" i="3"/>
  <c r="AC1850" i="3"/>
  <c r="AE1850" i="3"/>
  <c r="AG1850" i="3"/>
  <c r="AI1850" i="3"/>
  <c r="AK1850" i="3"/>
  <c r="AM1850" i="3"/>
  <c r="AO1850" i="3"/>
  <c r="AQ1850" i="3"/>
  <c r="AS1850" i="3"/>
  <c r="AU1850" i="3"/>
  <c r="AW1850" i="3"/>
  <c r="AY1850" i="3"/>
  <c r="BA1850" i="3"/>
  <c r="BC1850" i="3"/>
  <c r="BE1850" i="3"/>
  <c r="BG1850" i="3"/>
  <c r="BI1850" i="3"/>
  <c r="AP1848" i="3"/>
  <c r="AR1848" i="3"/>
  <c r="AT1848" i="3"/>
  <c r="AV1848" i="3"/>
  <c r="AX1848" i="3"/>
  <c r="AZ1848" i="3"/>
  <c r="BB1848" i="3"/>
  <c r="BD1848" i="3"/>
  <c r="BF1848" i="3"/>
  <c r="BH1848" i="3"/>
  <c r="M1848" i="3"/>
  <c r="O1848" i="3"/>
  <c r="Q1848" i="3"/>
  <c r="BJ1848" i="3" s="1"/>
  <c r="S1848" i="3"/>
  <c r="U1848" i="3"/>
  <c r="W1848" i="3"/>
  <c r="Y1848" i="3"/>
  <c r="AA1848" i="3"/>
  <c r="AC1848" i="3"/>
  <c r="AE1848" i="3"/>
  <c r="AG1848" i="3"/>
  <c r="AI1848" i="3"/>
  <c r="AK1848" i="3"/>
  <c r="AM1848" i="3"/>
  <c r="AO1848" i="3"/>
  <c r="AQ1848" i="3"/>
  <c r="AS1848" i="3"/>
  <c r="AU1848" i="3"/>
  <c r="AW1848" i="3"/>
  <c r="AY1848" i="3"/>
  <c r="BA1848" i="3"/>
  <c r="BC1848" i="3"/>
  <c r="BE1848" i="3"/>
  <c r="BG1848" i="3"/>
  <c r="BI1848" i="3"/>
  <c r="AZ1846" i="3"/>
  <c r="BB1846" i="3"/>
  <c r="BD1846" i="3"/>
  <c r="BF1846" i="3"/>
  <c r="BH1846" i="3"/>
  <c r="M1846" i="3"/>
  <c r="O1846" i="3"/>
  <c r="Q1846" i="3"/>
  <c r="BJ1846" i="3" s="1"/>
  <c r="S1846" i="3"/>
  <c r="U1846" i="3"/>
  <c r="W1846" i="3"/>
  <c r="Y1846" i="3"/>
  <c r="AA1846" i="3"/>
  <c r="AC1846" i="3"/>
  <c r="AE1846" i="3"/>
  <c r="AG1846" i="3"/>
  <c r="AI1846" i="3"/>
  <c r="AK1846" i="3"/>
  <c r="AM1846" i="3"/>
  <c r="AO1846" i="3"/>
  <c r="AQ1846" i="3"/>
  <c r="AS1846" i="3"/>
  <c r="AU1846" i="3"/>
  <c r="AW1846" i="3"/>
  <c r="AY1846" i="3"/>
  <c r="BA1846" i="3"/>
  <c r="BC1846" i="3"/>
  <c r="BE1846" i="3"/>
  <c r="BG1846" i="3"/>
  <c r="BI1846" i="3"/>
  <c r="Z1853" i="3"/>
  <c r="X1853" i="3"/>
  <c r="V1853" i="3"/>
  <c r="T1853" i="3"/>
  <c r="R1853" i="3"/>
  <c r="P1853" i="3"/>
  <c r="AL1852" i="3"/>
  <c r="AJ1852" i="3"/>
  <c r="AH1852" i="3"/>
  <c r="AF1852" i="3"/>
  <c r="AD1852" i="3"/>
  <c r="AB1852" i="3"/>
  <c r="Z1852" i="3"/>
  <c r="X1852" i="3"/>
  <c r="V1852" i="3"/>
  <c r="T1852" i="3"/>
  <c r="R1852" i="3"/>
  <c r="P1852" i="3"/>
  <c r="AV1851" i="3"/>
  <c r="AT1851" i="3"/>
  <c r="AR1851" i="3"/>
  <c r="AP1851" i="3"/>
  <c r="AN1851" i="3"/>
  <c r="AL1851" i="3"/>
  <c r="AJ1851" i="3"/>
  <c r="AH1851" i="3"/>
  <c r="AF1851" i="3"/>
  <c r="AD1851" i="3"/>
  <c r="AB1851" i="3"/>
  <c r="Z1851" i="3"/>
  <c r="X1851" i="3"/>
  <c r="V1851" i="3"/>
  <c r="T1851" i="3"/>
  <c r="R1851" i="3"/>
  <c r="P1851" i="3"/>
  <c r="BH1850" i="3"/>
  <c r="BF1850" i="3"/>
  <c r="BD1850" i="3"/>
  <c r="BB1850" i="3"/>
  <c r="AZ1850" i="3"/>
  <c r="AX1850" i="3"/>
  <c r="AV1850" i="3"/>
  <c r="AT1850" i="3"/>
  <c r="AR1850" i="3"/>
  <c r="AP1850" i="3"/>
  <c r="AN1850" i="3"/>
  <c r="AL1850" i="3"/>
  <c r="AJ1850" i="3"/>
  <c r="AH1850" i="3"/>
  <c r="AF1850" i="3"/>
  <c r="AD1850" i="3"/>
  <c r="AB1850" i="3"/>
  <c r="Z1850" i="3"/>
  <c r="X1850" i="3"/>
  <c r="V1850" i="3"/>
  <c r="T1850" i="3"/>
  <c r="R1850" i="3"/>
  <c r="P1850" i="3"/>
  <c r="AZ1849" i="3"/>
  <c r="AX1849" i="3"/>
  <c r="AV1849" i="3"/>
  <c r="AT1849" i="3"/>
  <c r="AR1849" i="3"/>
  <c r="AP1849" i="3"/>
  <c r="AN1849" i="3"/>
  <c r="AL1849" i="3"/>
  <c r="AJ1849" i="3"/>
  <c r="AH1849" i="3"/>
  <c r="AF1849" i="3"/>
  <c r="AD1849" i="3"/>
  <c r="AB1849" i="3"/>
  <c r="Z1849" i="3"/>
  <c r="X1849" i="3"/>
  <c r="V1849" i="3"/>
  <c r="T1849" i="3"/>
  <c r="R1849" i="3"/>
  <c r="P1849" i="3"/>
  <c r="AN1848" i="3"/>
  <c r="AL1848" i="3"/>
  <c r="AJ1848" i="3"/>
  <c r="AH1848" i="3"/>
  <c r="AF1848" i="3"/>
  <c r="AD1848" i="3"/>
  <c r="AB1848" i="3"/>
  <c r="Z1848" i="3"/>
  <c r="X1848" i="3"/>
  <c r="V1848" i="3"/>
  <c r="T1848" i="3"/>
  <c r="R1848" i="3"/>
  <c r="P1848" i="3"/>
  <c r="R1847" i="3"/>
  <c r="T1847" i="3"/>
  <c r="V1847" i="3"/>
  <c r="X1847" i="3"/>
  <c r="Z1847" i="3"/>
  <c r="AB1847" i="3"/>
  <c r="AD1847" i="3"/>
  <c r="AF1847" i="3"/>
  <c r="AH1847" i="3"/>
  <c r="AJ1847" i="3"/>
  <c r="AL1847" i="3"/>
  <c r="AN1847" i="3"/>
  <c r="M1847" i="3"/>
  <c r="O1847" i="3"/>
  <c r="Q1847" i="3"/>
  <c r="S1847" i="3"/>
  <c r="U1847" i="3"/>
  <c r="W1847" i="3"/>
  <c r="Y1847" i="3"/>
  <c r="AA1847" i="3"/>
  <c r="AC1847" i="3"/>
  <c r="AE1847" i="3"/>
  <c r="V1845" i="3"/>
  <c r="X1845" i="3"/>
  <c r="Z1845" i="3"/>
  <c r="AB1845" i="3"/>
  <c r="AD1845" i="3"/>
  <c r="AF1845" i="3"/>
  <c r="AH1845" i="3"/>
  <c r="AJ1845" i="3"/>
  <c r="AL1845" i="3"/>
  <c r="AN1845" i="3"/>
  <c r="AP1845" i="3"/>
  <c r="AR1845" i="3"/>
  <c r="AT1845" i="3"/>
  <c r="AV1845" i="3"/>
  <c r="AX1845" i="3"/>
  <c r="AZ1845" i="3"/>
  <c r="BB1845" i="3"/>
  <c r="BD1845" i="3"/>
  <c r="BF1845" i="3"/>
  <c r="BH1845" i="3"/>
  <c r="N1845" i="3"/>
  <c r="Q1845" i="3"/>
  <c r="S1845" i="3"/>
  <c r="U1845" i="3"/>
  <c r="W1845" i="3"/>
  <c r="Y1845" i="3"/>
  <c r="AA1845" i="3"/>
  <c r="AC1845" i="3"/>
  <c r="AE1845" i="3"/>
  <c r="AG1845" i="3"/>
  <c r="AI1845" i="3"/>
  <c r="AK1845" i="3"/>
  <c r="AM1845" i="3"/>
  <c r="AO1845" i="3"/>
  <c r="AQ1845" i="3"/>
  <c r="AS1845" i="3"/>
  <c r="AU1845" i="3"/>
  <c r="AW1845" i="3"/>
  <c r="AY1845" i="3"/>
  <c r="BA1845" i="3"/>
  <c r="BC1845" i="3"/>
  <c r="BE1845" i="3"/>
  <c r="BG1845" i="3"/>
  <c r="BI1845" i="3"/>
  <c r="M1845" i="3"/>
  <c r="O1845" i="3"/>
  <c r="AD1844" i="3"/>
  <c r="Z1844" i="3"/>
  <c r="V1844" i="3"/>
  <c r="R1844" i="3"/>
  <c r="M1844" i="3"/>
  <c r="O1844" i="3"/>
  <c r="Q1844" i="3"/>
  <c r="BJ1844" i="3" s="1"/>
  <c r="S1844" i="3"/>
  <c r="U1844" i="3"/>
  <c r="W1844" i="3"/>
  <c r="Y1844" i="3"/>
  <c r="AA1844" i="3"/>
  <c r="AC1844" i="3"/>
  <c r="AE1844" i="3"/>
  <c r="AG1844" i="3"/>
  <c r="AI1844" i="3"/>
  <c r="AK1844" i="3"/>
  <c r="AM1844" i="3"/>
  <c r="AO1844" i="3"/>
  <c r="AQ1844" i="3"/>
  <c r="AS1844" i="3"/>
  <c r="AU1844" i="3"/>
  <c r="AW1844" i="3"/>
  <c r="AY1844" i="3"/>
  <c r="BA1844" i="3"/>
  <c r="BC1844" i="3"/>
  <c r="BE1844" i="3"/>
  <c r="BG1844" i="3"/>
  <c r="BI1844" i="3"/>
  <c r="BF1843" i="3"/>
  <c r="BB1843" i="3"/>
  <c r="AX1843" i="3"/>
  <c r="AT1843" i="3"/>
  <c r="AP1843" i="3"/>
  <c r="AL1843" i="3"/>
  <c r="AH1843" i="3"/>
  <c r="AD1843" i="3"/>
  <c r="Z1843" i="3"/>
  <c r="V1843" i="3"/>
  <c r="R1843" i="3"/>
  <c r="P1847" i="3"/>
  <c r="AX1846" i="3"/>
  <c r="AV1846" i="3"/>
  <c r="AT1846" i="3"/>
  <c r="AR1846" i="3"/>
  <c r="AP1846" i="3"/>
  <c r="AN1846" i="3"/>
  <c r="AL1846" i="3"/>
  <c r="AJ1846" i="3"/>
  <c r="AH1846" i="3"/>
  <c r="AF1846" i="3"/>
  <c r="AD1846" i="3"/>
  <c r="AB1846" i="3"/>
  <c r="Z1846" i="3"/>
  <c r="X1846" i="3"/>
  <c r="V1846" i="3"/>
  <c r="T1846" i="3"/>
  <c r="R1846" i="3"/>
  <c r="P1846" i="3"/>
  <c r="T1845" i="3"/>
  <c r="R1845" i="3"/>
  <c r="P1845" i="3"/>
  <c r="M1843" i="3"/>
  <c r="O1843" i="3"/>
  <c r="Q1843" i="3"/>
  <c r="BJ1843" i="3" s="1"/>
  <c r="S1843" i="3"/>
  <c r="U1843" i="3"/>
  <c r="W1843" i="3"/>
  <c r="Y1843" i="3"/>
  <c r="AA1843" i="3"/>
  <c r="AC1843" i="3"/>
  <c r="AE1843" i="3"/>
  <c r="AG1843" i="3"/>
  <c r="AI1843" i="3"/>
  <c r="AK1843" i="3"/>
  <c r="AM1843" i="3"/>
  <c r="AO1843" i="3"/>
  <c r="AQ1843" i="3"/>
  <c r="AS1843" i="3"/>
  <c r="AU1843" i="3"/>
  <c r="AW1843" i="3"/>
  <c r="AY1843" i="3"/>
  <c r="BA1843" i="3"/>
  <c r="BC1843" i="3"/>
  <c r="BE1843" i="3"/>
  <c r="BG1843" i="3"/>
  <c r="BI1843" i="3"/>
  <c r="M1842" i="3"/>
  <c r="O1842" i="3"/>
  <c r="Q1842" i="3"/>
  <c r="BJ1842" i="3" s="1"/>
  <c r="S1842" i="3"/>
  <c r="U1842" i="3"/>
  <c r="W1842" i="3"/>
  <c r="Y1842" i="3"/>
  <c r="AA1842" i="3"/>
  <c r="AC1842" i="3"/>
  <c r="AE1842" i="3"/>
  <c r="AG1842" i="3"/>
  <c r="AI1842" i="3"/>
  <c r="AK1842" i="3"/>
  <c r="AM1842" i="3"/>
  <c r="AO1842" i="3"/>
  <c r="AQ1842" i="3"/>
  <c r="AS1842" i="3"/>
  <c r="AU1842" i="3"/>
  <c r="AW1842" i="3"/>
  <c r="AY1842" i="3"/>
  <c r="BA1842" i="3"/>
  <c r="BC1842" i="3"/>
  <c r="BE1842" i="3"/>
  <c r="BG1842" i="3"/>
  <c r="BI1842" i="3"/>
  <c r="P1842" i="3"/>
  <c r="R1842" i="3"/>
  <c r="T1842" i="3"/>
  <c r="V1842" i="3"/>
  <c r="X1842" i="3"/>
  <c r="Z1842" i="3"/>
  <c r="AB1842" i="3"/>
  <c r="AD1842" i="3"/>
  <c r="AF1842" i="3"/>
  <c r="AH1842" i="3"/>
  <c r="AJ1842" i="3"/>
  <c r="AL1842" i="3"/>
  <c r="AN1842" i="3"/>
  <c r="AP1842" i="3"/>
  <c r="AR1842" i="3"/>
  <c r="AT1842" i="3"/>
  <c r="AV1842" i="3"/>
  <c r="AX1842" i="3"/>
  <c r="AZ1842" i="3"/>
  <c r="BB1842" i="3"/>
  <c r="BD1842" i="3"/>
  <c r="BF1842" i="3"/>
  <c r="BH1842" i="3"/>
  <c r="E1641" i="3"/>
  <c r="F1641" i="3"/>
  <c r="K1641" i="3" s="1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L1643" i="3" s="1"/>
  <c r="J1643" i="3"/>
  <c r="K1643" i="3"/>
  <c r="T1643" i="3"/>
  <c r="AB1643" i="3"/>
  <c r="AN1643" i="3"/>
  <c r="AZ1643" i="3"/>
  <c r="BH1643" i="3"/>
  <c r="E1644" i="3"/>
  <c r="F1644" i="3"/>
  <c r="K1644" i="3" s="1"/>
  <c r="G1644" i="3"/>
  <c r="H1644" i="3"/>
  <c r="I1644" i="3"/>
  <c r="J1644" i="3"/>
  <c r="E1645" i="3"/>
  <c r="F1645" i="3"/>
  <c r="K1645" i="3" s="1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K1647" i="3" s="1"/>
  <c r="G1647" i="3"/>
  <c r="H1647" i="3"/>
  <c r="I1647" i="3"/>
  <c r="J1647" i="3"/>
  <c r="L1647" i="3"/>
  <c r="AC1647" i="3"/>
  <c r="AP1647" i="3"/>
  <c r="BA1647" i="3"/>
  <c r="E1648" i="3"/>
  <c r="F1648" i="3"/>
  <c r="K1648" i="3" s="1"/>
  <c r="G1648" i="3"/>
  <c r="H1648" i="3"/>
  <c r="I1648" i="3"/>
  <c r="J1648" i="3"/>
  <c r="L1648" i="3"/>
  <c r="E1649" i="3"/>
  <c r="F1649" i="3"/>
  <c r="K1649" i="3" s="1"/>
  <c r="G1649" i="3"/>
  <c r="H1649" i="3"/>
  <c r="I1649" i="3"/>
  <c r="J1649" i="3"/>
  <c r="E1650" i="3"/>
  <c r="F1650" i="3"/>
  <c r="G1650" i="3"/>
  <c r="H1650" i="3"/>
  <c r="I1650" i="3"/>
  <c r="L1650" i="3" s="1"/>
  <c r="J1650" i="3"/>
  <c r="K1650" i="3"/>
  <c r="AA1650" i="3"/>
  <c r="AK1650" i="3"/>
  <c r="BA1650" i="3"/>
  <c r="E1651" i="3"/>
  <c r="F1651" i="3"/>
  <c r="G1651" i="3"/>
  <c r="H1651" i="3"/>
  <c r="I1651" i="3"/>
  <c r="L1651" i="3" s="1"/>
  <c r="J1651" i="3"/>
  <c r="K1651" i="3"/>
  <c r="E1652" i="3"/>
  <c r="F1652" i="3"/>
  <c r="G1652" i="3"/>
  <c r="H1652" i="3"/>
  <c r="I1652" i="3"/>
  <c r="L1652" i="3" s="1"/>
  <c r="J1652" i="3"/>
  <c r="K1652" i="3"/>
  <c r="E1653" i="3"/>
  <c r="F1653" i="3"/>
  <c r="G1653" i="3"/>
  <c r="H1653" i="3"/>
  <c r="I1653" i="3"/>
  <c r="J1653" i="3"/>
  <c r="E1654" i="3"/>
  <c r="F1654" i="3"/>
  <c r="K1654" i="3" s="1"/>
  <c r="G1654" i="3"/>
  <c r="H1654" i="3"/>
  <c r="I1654" i="3"/>
  <c r="J1654" i="3"/>
  <c r="E1655" i="3"/>
  <c r="F1655" i="3"/>
  <c r="G1655" i="3"/>
  <c r="H1655" i="3"/>
  <c r="I1655" i="3"/>
  <c r="L1655" i="3" s="1"/>
  <c r="J1655" i="3"/>
  <c r="K1655" i="3"/>
  <c r="Y1655" i="3"/>
  <c r="AJ1655" i="3"/>
  <c r="AU1655" i="3"/>
  <c r="BE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K1664" i="3" s="1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K1666" i="3" s="1"/>
  <c r="G1666" i="3"/>
  <c r="H1666" i="3"/>
  <c r="I1666" i="3"/>
  <c r="J1666" i="3"/>
  <c r="L1666" i="3" s="1"/>
  <c r="E1667" i="3"/>
  <c r="F1667" i="3"/>
  <c r="G1667" i="3"/>
  <c r="H1667" i="3"/>
  <c r="I1667" i="3"/>
  <c r="J1667" i="3"/>
  <c r="L1667" i="3"/>
  <c r="E1668" i="3"/>
  <c r="F1668" i="3"/>
  <c r="K1668" i="3" s="1"/>
  <c r="G1668" i="3"/>
  <c r="H1668" i="3"/>
  <c r="I1668" i="3"/>
  <c r="J1668" i="3"/>
  <c r="L1668" i="3" s="1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L1671" i="3"/>
  <c r="E1672" i="3"/>
  <c r="F1672" i="3"/>
  <c r="G1672" i="3"/>
  <c r="H1672" i="3"/>
  <c r="I1672" i="3"/>
  <c r="L1672" i="3" s="1"/>
  <c r="J1672" i="3"/>
  <c r="K1672" i="3"/>
  <c r="E1673" i="3"/>
  <c r="F1673" i="3"/>
  <c r="G1673" i="3"/>
  <c r="H1673" i="3"/>
  <c r="I1673" i="3"/>
  <c r="J1673" i="3"/>
  <c r="L1673" i="3"/>
  <c r="E1674" i="3"/>
  <c r="F1674" i="3"/>
  <c r="K1674" i="3" s="1"/>
  <c r="G1674" i="3"/>
  <c r="H1674" i="3"/>
  <c r="L1674" i="3" s="1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L1676" i="3" s="1"/>
  <c r="J1676" i="3"/>
  <c r="K1676" i="3"/>
  <c r="S1676" i="3"/>
  <c r="AA1676" i="3"/>
  <c r="AM1676" i="3"/>
  <c r="AY1676" i="3"/>
  <c r="BG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L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L1682" i="3"/>
  <c r="E1683" i="3"/>
  <c r="F1683" i="3"/>
  <c r="G1683" i="3"/>
  <c r="H1683" i="3"/>
  <c r="I1683" i="3"/>
  <c r="J1683" i="3"/>
  <c r="L1683" i="3" s="1"/>
  <c r="E1684" i="3"/>
  <c r="F1684" i="3"/>
  <c r="K1684" i="3" s="1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L1686" i="3"/>
  <c r="E1687" i="3"/>
  <c r="F1687" i="3"/>
  <c r="G1687" i="3"/>
  <c r="H1687" i="3"/>
  <c r="I1687" i="3"/>
  <c r="J1687" i="3"/>
  <c r="L1687" i="3" s="1"/>
  <c r="E1688" i="3"/>
  <c r="F1688" i="3"/>
  <c r="K1688" i="3" s="1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L1690" i="3"/>
  <c r="E1691" i="3"/>
  <c r="F1691" i="3"/>
  <c r="G1691" i="3"/>
  <c r="H1691" i="3"/>
  <c r="I1691" i="3"/>
  <c r="J1691" i="3"/>
  <c r="L1691" i="3" s="1"/>
  <c r="E1692" i="3"/>
  <c r="F1692" i="3"/>
  <c r="K1692" i="3" s="1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L1694" i="3"/>
  <c r="E1695" i="3"/>
  <c r="F1695" i="3"/>
  <c r="G1695" i="3"/>
  <c r="H1695" i="3"/>
  <c r="I1695" i="3"/>
  <c r="J1695" i="3"/>
  <c r="L1695" i="3" s="1"/>
  <c r="E1696" i="3"/>
  <c r="F1696" i="3"/>
  <c r="K1696" i="3" s="1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L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K1700" i="3"/>
  <c r="E1701" i="3"/>
  <c r="F1701" i="3"/>
  <c r="K1701" i="3" s="1"/>
  <c r="G1701" i="3"/>
  <c r="H1701" i="3"/>
  <c r="I1701" i="3"/>
  <c r="J1701" i="3"/>
  <c r="L1701" i="3" s="1"/>
  <c r="AQ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K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K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K1707" i="3"/>
  <c r="E1708" i="3"/>
  <c r="F1708" i="3"/>
  <c r="G1708" i="3"/>
  <c r="H1708" i="3"/>
  <c r="I1708" i="3"/>
  <c r="L1708" i="3" s="1"/>
  <c r="J1708" i="3"/>
  <c r="E1709" i="3"/>
  <c r="F1709" i="3"/>
  <c r="K1709" i="3" s="1"/>
  <c r="G1709" i="3"/>
  <c r="H1709" i="3"/>
  <c r="I1709" i="3"/>
  <c r="J1709" i="3"/>
  <c r="L1709" i="3" s="1"/>
  <c r="AQ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K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K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K1715" i="3"/>
  <c r="E1716" i="3"/>
  <c r="F1716" i="3"/>
  <c r="G1716" i="3"/>
  <c r="H1716" i="3"/>
  <c r="I1716" i="3"/>
  <c r="J1716" i="3"/>
  <c r="L1716" i="3"/>
  <c r="E1717" i="3"/>
  <c r="F1717" i="3"/>
  <c r="K1717" i="3" s="1"/>
  <c r="G1717" i="3"/>
  <c r="H1717" i="3"/>
  <c r="I1717" i="3"/>
  <c r="J1717" i="3"/>
  <c r="L1717" i="3" s="1"/>
  <c r="E1718" i="3"/>
  <c r="F1718" i="3"/>
  <c r="G1718" i="3"/>
  <c r="H1718" i="3"/>
  <c r="I1718" i="3"/>
  <c r="J1718" i="3"/>
  <c r="L1718" i="3"/>
  <c r="E1719" i="3"/>
  <c r="F1719" i="3"/>
  <c r="G1719" i="3"/>
  <c r="H1719" i="3"/>
  <c r="I1719" i="3"/>
  <c r="J1719" i="3"/>
  <c r="L1719" i="3" s="1"/>
  <c r="E1720" i="3"/>
  <c r="F1720" i="3"/>
  <c r="K1720" i="3" s="1"/>
  <c r="G1720" i="3"/>
  <c r="H1720" i="3"/>
  <c r="I1720" i="3"/>
  <c r="J1720" i="3"/>
  <c r="E1721" i="3"/>
  <c r="F1721" i="3"/>
  <c r="G1721" i="3"/>
  <c r="H1721" i="3"/>
  <c r="I1721" i="3"/>
  <c r="J1721" i="3"/>
  <c r="L1721" i="3" s="1"/>
  <c r="E1722" i="3"/>
  <c r="F1722" i="3"/>
  <c r="K1722" i="3" s="1"/>
  <c r="G1722" i="3"/>
  <c r="H1722" i="3"/>
  <c r="I1722" i="3"/>
  <c r="J1722" i="3"/>
  <c r="E1723" i="3"/>
  <c r="F1723" i="3"/>
  <c r="G1723" i="3"/>
  <c r="H1723" i="3"/>
  <c r="I1723" i="3"/>
  <c r="J1723" i="3"/>
  <c r="L1723" i="3" s="1"/>
  <c r="E1724" i="3"/>
  <c r="F1724" i="3"/>
  <c r="K1724" i="3" s="1"/>
  <c r="G1724" i="3"/>
  <c r="H1724" i="3"/>
  <c r="I1724" i="3"/>
  <c r="J1724" i="3"/>
  <c r="E1725" i="3"/>
  <c r="F1725" i="3"/>
  <c r="G1725" i="3"/>
  <c r="H1725" i="3"/>
  <c r="I1725" i="3"/>
  <c r="J1725" i="3"/>
  <c r="L1725" i="3" s="1"/>
  <c r="E1726" i="3"/>
  <c r="F1726" i="3"/>
  <c r="K1726" i="3" s="1"/>
  <c r="G1726" i="3"/>
  <c r="H1726" i="3"/>
  <c r="I1726" i="3"/>
  <c r="J1726" i="3"/>
  <c r="E1727" i="3"/>
  <c r="F1727" i="3"/>
  <c r="G1727" i="3"/>
  <c r="H1727" i="3"/>
  <c r="I1727" i="3"/>
  <c r="J1727" i="3"/>
  <c r="L1727" i="3" s="1"/>
  <c r="E1728" i="3"/>
  <c r="F1728" i="3"/>
  <c r="K1728" i="3" s="1"/>
  <c r="G1728" i="3"/>
  <c r="H1728" i="3"/>
  <c r="I1728" i="3"/>
  <c r="J1728" i="3"/>
  <c r="E1729" i="3"/>
  <c r="F1729" i="3"/>
  <c r="G1729" i="3"/>
  <c r="H1729" i="3"/>
  <c r="I1729" i="3"/>
  <c r="J1729" i="3"/>
  <c r="L1729" i="3" s="1"/>
  <c r="E1730" i="3"/>
  <c r="F1730" i="3"/>
  <c r="K1730" i="3" s="1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L1732" i="3"/>
  <c r="E1733" i="3"/>
  <c r="F1733" i="3"/>
  <c r="G1733" i="3"/>
  <c r="H1733" i="3"/>
  <c r="I1733" i="3"/>
  <c r="J1733" i="3"/>
  <c r="E1734" i="3"/>
  <c r="F1734" i="3"/>
  <c r="K1734" i="3" s="1"/>
  <c r="G1734" i="3"/>
  <c r="H1734" i="3"/>
  <c r="L1734" i="3" s="1"/>
  <c r="I1734" i="3"/>
  <c r="J1734" i="3"/>
  <c r="E1735" i="3"/>
  <c r="F1735" i="3"/>
  <c r="G1735" i="3"/>
  <c r="H1735" i="3"/>
  <c r="I1735" i="3"/>
  <c r="J1735" i="3"/>
  <c r="E1736" i="3"/>
  <c r="F1736" i="3"/>
  <c r="K1736" i="3" s="1"/>
  <c r="G1736" i="3"/>
  <c r="H1736" i="3"/>
  <c r="I1736" i="3"/>
  <c r="J1736" i="3"/>
  <c r="L1736" i="3" s="1"/>
  <c r="E1737" i="3"/>
  <c r="F1737" i="3"/>
  <c r="G1737" i="3"/>
  <c r="H1737" i="3"/>
  <c r="L1737" i="3" s="1"/>
  <c r="I1737" i="3"/>
  <c r="J1737" i="3"/>
  <c r="E1738" i="3"/>
  <c r="F1738" i="3"/>
  <c r="G1738" i="3"/>
  <c r="H1738" i="3"/>
  <c r="I1738" i="3"/>
  <c r="J1738" i="3"/>
  <c r="K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L1740" i="3" s="1"/>
  <c r="E1741" i="3"/>
  <c r="F1741" i="3"/>
  <c r="G1741" i="3"/>
  <c r="H1741" i="3"/>
  <c r="I1741" i="3"/>
  <c r="L1741" i="3" s="1"/>
  <c r="J1741" i="3"/>
  <c r="E1742" i="3"/>
  <c r="F1742" i="3"/>
  <c r="G1742" i="3"/>
  <c r="H1742" i="3"/>
  <c r="I1742" i="3"/>
  <c r="J1742" i="3"/>
  <c r="K1742" i="3"/>
  <c r="E1743" i="3"/>
  <c r="F1743" i="3"/>
  <c r="G1743" i="3"/>
  <c r="H1743" i="3"/>
  <c r="I1743" i="3"/>
  <c r="J1743" i="3"/>
  <c r="E1744" i="3"/>
  <c r="F1744" i="3"/>
  <c r="K1744" i="3" s="1"/>
  <c r="G1744" i="3"/>
  <c r="H1744" i="3"/>
  <c r="I1744" i="3"/>
  <c r="J1744" i="3"/>
  <c r="L1744" i="3" s="1"/>
  <c r="E1745" i="3"/>
  <c r="F1745" i="3"/>
  <c r="G1745" i="3"/>
  <c r="H1745" i="3"/>
  <c r="I1745" i="3"/>
  <c r="L1745" i="3" s="1"/>
  <c r="J1745" i="3"/>
  <c r="E1746" i="3"/>
  <c r="F1746" i="3"/>
  <c r="G1746" i="3"/>
  <c r="H1746" i="3"/>
  <c r="I1746" i="3"/>
  <c r="J1746" i="3"/>
  <c r="K1746" i="3"/>
  <c r="E1747" i="3"/>
  <c r="F1747" i="3"/>
  <c r="G1747" i="3"/>
  <c r="H1747" i="3"/>
  <c r="I1747" i="3"/>
  <c r="J1747" i="3"/>
  <c r="E1748" i="3"/>
  <c r="F1748" i="3"/>
  <c r="K1748" i="3" s="1"/>
  <c r="G1748" i="3"/>
  <c r="H1748" i="3"/>
  <c r="I1748" i="3"/>
  <c r="J1748" i="3"/>
  <c r="L1748" i="3" s="1"/>
  <c r="W1748" i="3"/>
  <c r="E1749" i="3"/>
  <c r="F1749" i="3"/>
  <c r="G1749" i="3"/>
  <c r="H1749" i="3"/>
  <c r="I1749" i="3"/>
  <c r="L1749" i="3" s="1"/>
  <c r="J1749" i="3"/>
  <c r="E1750" i="3"/>
  <c r="F1750" i="3"/>
  <c r="G1750" i="3"/>
  <c r="H1750" i="3"/>
  <c r="I1750" i="3"/>
  <c r="J1750" i="3"/>
  <c r="K1750" i="3"/>
  <c r="E1751" i="3"/>
  <c r="F1751" i="3"/>
  <c r="G1751" i="3"/>
  <c r="H1751" i="3"/>
  <c r="I1751" i="3"/>
  <c r="J1751" i="3"/>
  <c r="E1752" i="3"/>
  <c r="F1752" i="3"/>
  <c r="K1752" i="3" s="1"/>
  <c r="G1752" i="3"/>
  <c r="H1752" i="3"/>
  <c r="I1752" i="3"/>
  <c r="J1752" i="3"/>
  <c r="L1752" i="3" s="1"/>
  <c r="E1753" i="3"/>
  <c r="F1753" i="3"/>
  <c r="G1753" i="3"/>
  <c r="H1753" i="3"/>
  <c r="I1753" i="3"/>
  <c r="L1753" i="3" s="1"/>
  <c r="J1753" i="3"/>
  <c r="E1754" i="3"/>
  <c r="F1754" i="3"/>
  <c r="G1754" i="3"/>
  <c r="H1754" i="3"/>
  <c r="I1754" i="3"/>
  <c r="J1754" i="3"/>
  <c r="L1754" i="3" s="1"/>
  <c r="W1754" i="3" s="1"/>
  <c r="K1754" i="3"/>
  <c r="AM1754" i="3"/>
  <c r="E1755" i="3"/>
  <c r="F1755" i="3"/>
  <c r="G1755" i="3"/>
  <c r="H1755" i="3"/>
  <c r="I1755" i="3"/>
  <c r="L1755" i="3" s="1"/>
  <c r="J1755" i="3"/>
  <c r="E1756" i="3"/>
  <c r="F1756" i="3"/>
  <c r="G1756" i="3"/>
  <c r="H1756" i="3"/>
  <c r="I1756" i="3"/>
  <c r="J1756" i="3"/>
  <c r="K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L1758" i="3" s="1"/>
  <c r="W1758" i="3" s="1"/>
  <c r="K1758" i="3"/>
  <c r="AM1758" i="3"/>
  <c r="E1759" i="3"/>
  <c r="F1759" i="3"/>
  <c r="G1759" i="3"/>
  <c r="H1759" i="3"/>
  <c r="I1759" i="3"/>
  <c r="L1759" i="3" s="1"/>
  <c r="J1759" i="3"/>
  <c r="E1760" i="3"/>
  <c r="F1760" i="3"/>
  <c r="G1760" i="3"/>
  <c r="H1760" i="3"/>
  <c r="I1760" i="3"/>
  <c r="J1760" i="3"/>
  <c r="K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L1764" i="3" s="1"/>
  <c r="K1764" i="3"/>
  <c r="E1765" i="3"/>
  <c r="F1765" i="3"/>
  <c r="G1765" i="3"/>
  <c r="H1765" i="3"/>
  <c r="I1765" i="3"/>
  <c r="J1765" i="3"/>
  <c r="L1765" i="3" s="1"/>
  <c r="E1766" i="3"/>
  <c r="F1766" i="3"/>
  <c r="G1766" i="3"/>
  <c r="H1766" i="3"/>
  <c r="I1766" i="3"/>
  <c r="J1766" i="3"/>
  <c r="K1766" i="3"/>
  <c r="E1767" i="3"/>
  <c r="F1767" i="3"/>
  <c r="G1767" i="3"/>
  <c r="H1767" i="3"/>
  <c r="I1767" i="3"/>
  <c r="J1767" i="3"/>
  <c r="L1767" i="3" s="1"/>
  <c r="E1768" i="3"/>
  <c r="F1768" i="3"/>
  <c r="G1768" i="3"/>
  <c r="K1768" i="3" s="1"/>
  <c r="H1768" i="3"/>
  <c r="I1768" i="3"/>
  <c r="J1768" i="3"/>
  <c r="E1769" i="3"/>
  <c r="F1769" i="3"/>
  <c r="G1769" i="3"/>
  <c r="H1769" i="3"/>
  <c r="L1769" i="3" s="1"/>
  <c r="I1769" i="3"/>
  <c r="J1769" i="3"/>
  <c r="E1770" i="3"/>
  <c r="F1770" i="3"/>
  <c r="G1770" i="3"/>
  <c r="H1770" i="3"/>
  <c r="I1770" i="3"/>
  <c r="J1770" i="3"/>
  <c r="K1770" i="3"/>
  <c r="E1771" i="3"/>
  <c r="F1771" i="3"/>
  <c r="G1771" i="3"/>
  <c r="H1771" i="3"/>
  <c r="L1771" i="3" s="1"/>
  <c r="I1771" i="3"/>
  <c r="J1771" i="3"/>
  <c r="E1772" i="3"/>
  <c r="F1772" i="3"/>
  <c r="G1772" i="3"/>
  <c r="K1772" i="3" s="1"/>
  <c r="H1772" i="3"/>
  <c r="I1772" i="3"/>
  <c r="J1772" i="3"/>
  <c r="E1773" i="3"/>
  <c r="F1773" i="3"/>
  <c r="G1773" i="3"/>
  <c r="H1773" i="3"/>
  <c r="I1773" i="3"/>
  <c r="J1773" i="3"/>
  <c r="L1773" i="3"/>
  <c r="E1774" i="3"/>
  <c r="F1774" i="3"/>
  <c r="K1774" i="3" s="1"/>
  <c r="G1774" i="3"/>
  <c r="H1774" i="3"/>
  <c r="I1774" i="3"/>
  <c r="J1774" i="3"/>
  <c r="L1774" i="3" s="1"/>
  <c r="E1775" i="3"/>
  <c r="F1775" i="3"/>
  <c r="G1775" i="3"/>
  <c r="H1775" i="3"/>
  <c r="I1775" i="3"/>
  <c r="J1775" i="3"/>
  <c r="L1775" i="3"/>
  <c r="E1776" i="3"/>
  <c r="F1776" i="3"/>
  <c r="G1776" i="3"/>
  <c r="H1776" i="3"/>
  <c r="I1776" i="3"/>
  <c r="J1776" i="3"/>
  <c r="L1776" i="3" s="1"/>
  <c r="E1777" i="3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K1778" i="3"/>
  <c r="E1779" i="3"/>
  <c r="F1779" i="3"/>
  <c r="G1779" i="3"/>
  <c r="H1779" i="3"/>
  <c r="I1779" i="3"/>
  <c r="J1779" i="3"/>
  <c r="E1780" i="3"/>
  <c r="F1780" i="3"/>
  <c r="G1780" i="3"/>
  <c r="H1780" i="3"/>
  <c r="I1780" i="3"/>
  <c r="L1780" i="3" s="1"/>
  <c r="J1780" i="3"/>
  <c r="K1780" i="3"/>
  <c r="T1780" i="3" s="1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K1782" i="3"/>
  <c r="E1783" i="3"/>
  <c r="F1783" i="3"/>
  <c r="G1783" i="3"/>
  <c r="H1783" i="3"/>
  <c r="I1783" i="3"/>
  <c r="J1783" i="3"/>
  <c r="E1784" i="3"/>
  <c r="F1784" i="3"/>
  <c r="K1784" i="3" s="1"/>
  <c r="G1784" i="3"/>
  <c r="H1784" i="3"/>
  <c r="I1784" i="3"/>
  <c r="J1784" i="3"/>
  <c r="L1784" i="3"/>
  <c r="E1785" i="3"/>
  <c r="F1785" i="3"/>
  <c r="G1785" i="3"/>
  <c r="H1785" i="3"/>
  <c r="I1785" i="3"/>
  <c r="J1785" i="3"/>
  <c r="E1786" i="3"/>
  <c r="F1786" i="3"/>
  <c r="G1786" i="3"/>
  <c r="H1786" i="3"/>
  <c r="I1786" i="3"/>
  <c r="L1786" i="3" s="1"/>
  <c r="J1786" i="3"/>
  <c r="K1786" i="3"/>
  <c r="T1786" i="3" s="1"/>
  <c r="E1787" i="3"/>
  <c r="F1787" i="3"/>
  <c r="G1787" i="3"/>
  <c r="H1787" i="3"/>
  <c r="I1787" i="3"/>
  <c r="J1787" i="3"/>
  <c r="E1788" i="3"/>
  <c r="F1788" i="3"/>
  <c r="G1788" i="3"/>
  <c r="H1788" i="3"/>
  <c r="I1788" i="3"/>
  <c r="L1788" i="3" s="1"/>
  <c r="J1788" i="3"/>
  <c r="K1788" i="3"/>
  <c r="T1788" i="3" s="1"/>
  <c r="E1789" i="3"/>
  <c r="F1789" i="3"/>
  <c r="G1789" i="3"/>
  <c r="H1789" i="3"/>
  <c r="I1789" i="3"/>
  <c r="J1789" i="3"/>
  <c r="E1790" i="3"/>
  <c r="F1790" i="3"/>
  <c r="G1790" i="3"/>
  <c r="H1790" i="3"/>
  <c r="I1790" i="3"/>
  <c r="L1790" i="3" s="1"/>
  <c r="J1790" i="3"/>
  <c r="K1790" i="3"/>
  <c r="T1790" i="3" s="1"/>
  <c r="E1791" i="3"/>
  <c r="F1791" i="3"/>
  <c r="G1791" i="3"/>
  <c r="H1791" i="3"/>
  <c r="I1791" i="3"/>
  <c r="J1791" i="3"/>
  <c r="E1792" i="3"/>
  <c r="F1792" i="3"/>
  <c r="G1792" i="3"/>
  <c r="H1792" i="3"/>
  <c r="I1792" i="3"/>
  <c r="L1792" i="3" s="1"/>
  <c r="J1792" i="3"/>
  <c r="K1792" i="3"/>
  <c r="T1792" i="3" s="1"/>
  <c r="E1793" i="3"/>
  <c r="F1793" i="3"/>
  <c r="G1793" i="3"/>
  <c r="H1793" i="3"/>
  <c r="I1793" i="3"/>
  <c r="J1793" i="3"/>
  <c r="E1794" i="3"/>
  <c r="F1794" i="3"/>
  <c r="G1794" i="3"/>
  <c r="H1794" i="3"/>
  <c r="I1794" i="3"/>
  <c r="L1794" i="3" s="1"/>
  <c r="J1794" i="3"/>
  <c r="K1794" i="3"/>
  <c r="T1794" i="3" s="1"/>
  <c r="E1795" i="3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K1796" i="3"/>
  <c r="T1796" i="3" s="1"/>
  <c r="E1797" i="3"/>
  <c r="F1797" i="3"/>
  <c r="G1797" i="3"/>
  <c r="H1797" i="3"/>
  <c r="I1797" i="3"/>
  <c r="J1797" i="3"/>
  <c r="E1798" i="3"/>
  <c r="F1798" i="3"/>
  <c r="G1798" i="3"/>
  <c r="H1798" i="3"/>
  <c r="I1798" i="3"/>
  <c r="L1798" i="3" s="1"/>
  <c r="J1798" i="3"/>
  <c r="K1798" i="3"/>
  <c r="T1798" i="3" s="1"/>
  <c r="E1799" i="3"/>
  <c r="F1799" i="3"/>
  <c r="G1799" i="3"/>
  <c r="H1799" i="3"/>
  <c r="I1799" i="3"/>
  <c r="J1799" i="3"/>
  <c r="E1800" i="3"/>
  <c r="F1800" i="3"/>
  <c r="G1800" i="3"/>
  <c r="H1800" i="3"/>
  <c r="I1800" i="3"/>
  <c r="L1800" i="3" s="1"/>
  <c r="J1800" i="3"/>
  <c r="K1800" i="3"/>
  <c r="T1800" i="3" s="1"/>
  <c r="E1801" i="3"/>
  <c r="F1801" i="3"/>
  <c r="G1801" i="3"/>
  <c r="H1801" i="3"/>
  <c r="I1801" i="3"/>
  <c r="J1801" i="3"/>
  <c r="E1802" i="3"/>
  <c r="F1802" i="3"/>
  <c r="G1802" i="3"/>
  <c r="H1802" i="3"/>
  <c r="I1802" i="3"/>
  <c r="L1802" i="3" s="1"/>
  <c r="J1802" i="3"/>
  <c r="K1802" i="3"/>
  <c r="T1802" i="3" s="1"/>
  <c r="E1803" i="3"/>
  <c r="F1803" i="3"/>
  <c r="G1803" i="3"/>
  <c r="H1803" i="3"/>
  <c r="I1803" i="3"/>
  <c r="J1803" i="3"/>
  <c r="E1804" i="3"/>
  <c r="F1804" i="3"/>
  <c r="G1804" i="3"/>
  <c r="H1804" i="3"/>
  <c r="I1804" i="3"/>
  <c r="L1804" i="3" s="1"/>
  <c r="J1804" i="3"/>
  <c r="K1804" i="3"/>
  <c r="T1804" i="3" s="1"/>
  <c r="E1805" i="3"/>
  <c r="F1805" i="3"/>
  <c r="G1805" i="3"/>
  <c r="H1805" i="3"/>
  <c r="I1805" i="3"/>
  <c r="J1805" i="3"/>
  <c r="E1806" i="3"/>
  <c r="F1806" i="3"/>
  <c r="G1806" i="3"/>
  <c r="H1806" i="3"/>
  <c r="I1806" i="3"/>
  <c r="L1806" i="3" s="1"/>
  <c r="J1806" i="3"/>
  <c r="E1807" i="3"/>
  <c r="F1807" i="3"/>
  <c r="G1807" i="3"/>
  <c r="H1807" i="3"/>
  <c r="I1807" i="3"/>
  <c r="L1807" i="3" s="1"/>
  <c r="J1807" i="3"/>
  <c r="E1808" i="3"/>
  <c r="F1808" i="3"/>
  <c r="G1808" i="3"/>
  <c r="H1808" i="3"/>
  <c r="I1808" i="3"/>
  <c r="L1808" i="3" s="1"/>
  <c r="J1808" i="3"/>
  <c r="E1809" i="3"/>
  <c r="F1809" i="3"/>
  <c r="G1809" i="3"/>
  <c r="H1809" i="3"/>
  <c r="I1809" i="3"/>
  <c r="L1809" i="3" s="1"/>
  <c r="J1809" i="3"/>
  <c r="E1810" i="3"/>
  <c r="F1810" i="3"/>
  <c r="G1810" i="3"/>
  <c r="H1810" i="3"/>
  <c r="I1810" i="3"/>
  <c r="L1810" i="3" s="1"/>
  <c r="J1810" i="3"/>
  <c r="E1811" i="3"/>
  <c r="F1811" i="3"/>
  <c r="G1811" i="3"/>
  <c r="K1811" i="3" s="1"/>
  <c r="H1811" i="3"/>
  <c r="I1811" i="3"/>
  <c r="L1811" i="3" s="1"/>
  <c r="J1811" i="3"/>
  <c r="E1812" i="3"/>
  <c r="F1812" i="3"/>
  <c r="G1812" i="3"/>
  <c r="H1812" i="3"/>
  <c r="I1812" i="3"/>
  <c r="L1812" i="3" s="1"/>
  <c r="J1812" i="3"/>
  <c r="K1812" i="3"/>
  <c r="M1812" i="3" s="1"/>
  <c r="U1812" i="3"/>
  <c r="AF1812" i="3"/>
  <c r="AQ1812" i="3"/>
  <c r="BA1812" i="3"/>
  <c r="E1813" i="3"/>
  <c r="F1813" i="3"/>
  <c r="G1813" i="3"/>
  <c r="H1813" i="3"/>
  <c r="I1813" i="3"/>
  <c r="L1813" i="3" s="1"/>
  <c r="J1813" i="3"/>
  <c r="E1814" i="3"/>
  <c r="F1814" i="3"/>
  <c r="G1814" i="3"/>
  <c r="H1814" i="3"/>
  <c r="I1814" i="3"/>
  <c r="L1814" i="3" s="1"/>
  <c r="J1814" i="3"/>
  <c r="E1815" i="3"/>
  <c r="F1815" i="3"/>
  <c r="G1815" i="3"/>
  <c r="K1815" i="3" s="1"/>
  <c r="H1815" i="3"/>
  <c r="I1815" i="3"/>
  <c r="L1815" i="3" s="1"/>
  <c r="J1815" i="3"/>
  <c r="E1816" i="3"/>
  <c r="F1816" i="3"/>
  <c r="G1816" i="3"/>
  <c r="H1816" i="3"/>
  <c r="I1816" i="3"/>
  <c r="L1816" i="3" s="1"/>
  <c r="J1816" i="3"/>
  <c r="K1816" i="3"/>
  <c r="M1816" i="3" s="1"/>
  <c r="U1816" i="3"/>
  <c r="AF1816" i="3"/>
  <c r="AQ1816" i="3"/>
  <c r="BA1816" i="3"/>
  <c r="E1817" i="3"/>
  <c r="F1817" i="3"/>
  <c r="G1817" i="3"/>
  <c r="H1817" i="3"/>
  <c r="I1817" i="3"/>
  <c r="L1817" i="3" s="1"/>
  <c r="J1817" i="3"/>
  <c r="E1818" i="3"/>
  <c r="F1818" i="3"/>
  <c r="G1818" i="3"/>
  <c r="H1818" i="3"/>
  <c r="I1818" i="3"/>
  <c r="L1818" i="3" s="1"/>
  <c r="J1818" i="3"/>
  <c r="K1818" i="3"/>
  <c r="M1818" i="3" s="1"/>
  <c r="Q1818" i="3"/>
  <c r="V1818" i="3"/>
  <c r="AA1818" i="3"/>
  <c r="AG1818" i="3"/>
  <c r="AL1818" i="3"/>
  <c r="AQ1818" i="3"/>
  <c r="AW1818" i="3"/>
  <c r="BB1818" i="3"/>
  <c r="BG1818" i="3"/>
  <c r="E1819" i="3"/>
  <c r="F1819" i="3"/>
  <c r="G1819" i="3"/>
  <c r="H1819" i="3"/>
  <c r="I1819" i="3"/>
  <c r="J1819" i="3"/>
  <c r="K1819" i="3"/>
  <c r="E1820" i="3"/>
  <c r="F1820" i="3"/>
  <c r="K1820" i="3" s="1"/>
  <c r="G1820" i="3"/>
  <c r="H1820" i="3"/>
  <c r="I1820" i="3"/>
  <c r="J1820" i="3"/>
  <c r="E1821" i="3"/>
  <c r="F1821" i="3"/>
  <c r="K1821" i="3" s="1"/>
  <c r="G1821" i="3"/>
  <c r="H1821" i="3"/>
  <c r="I1821" i="3"/>
  <c r="J1821" i="3"/>
  <c r="E1822" i="3"/>
  <c r="F1822" i="3"/>
  <c r="G1822" i="3"/>
  <c r="H1822" i="3"/>
  <c r="I1822" i="3"/>
  <c r="L1822" i="3" s="1"/>
  <c r="J1822" i="3"/>
  <c r="K1822" i="3"/>
  <c r="M1822" i="3" s="1"/>
  <c r="Q1822" i="3"/>
  <c r="V1822" i="3"/>
  <c r="AA1822" i="3"/>
  <c r="AG1822" i="3"/>
  <c r="AL1822" i="3"/>
  <c r="AQ1822" i="3"/>
  <c r="AW1822" i="3"/>
  <c r="BB1822" i="3"/>
  <c r="BG1822" i="3"/>
  <c r="E1823" i="3"/>
  <c r="F1823" i="3"/>
  <c r="K1823" i="3" s="1"/>
  <c r="G1823" i="3"/>
  <c r="H1823" i="3"/>
  <c r="I1823" i="3"/>
  <c r="J1823" i="3"/>
  <c r="E1824" i="3"/>
  <c r="F1824" i="3"/>
  <c r="G1824" i="3"/>
  <c r="H1824" i="3"/>
  <c r="I1824" i="3"/>
  <c r="L1824" i="3" s="1"/>
  <c r="J1824" i="3"/>
  <c r="K1824" i="3"/>
  <c r="M1824" i="3" s="1"/>
  <c r="Q1824" i="3"/>
  <c r="V1824" i="3"/>
  <c r="AA1824" i="3"/>
  <c r="AG1824" i="3"/>
  <c r="AL1824" i="3"/>
  <c r="AQ1824" i="3"/>
  <c r="AW1824" i="3"/>
  <c r="BB1824" i="3"/>
  <c r="BG1824" i="3"/>
  <c r="E1825" i="3"/>
  <c r="F1825" i="3"/>
  <c r="G1825" i="3"/>
  <c r="H1825" i="3"/>
  <c r="I1825" i="3"/>
  <c r="J1825" i="3"/>
  <c r="K1825" i="3"/>
  <c r="E1826" i="3"/>
  <c r="F1826" i="3"/>
  <c r="K1826" i="3" s="1"/>
  <c r="G1826" i="3"/>
  <c r="H1826" i="3"/>
  <c r="I1826" i="3"/>
  <c r="J1826" i="3"/>
  <c r="E1827" i="3"/>
  <c r="F1827" i="3"/>
  <c r="G1827" i="3"/>
  <c r="H1827" i="3"/>
  <c r="I1827" i="3"/>
  <c r="J1827" i="3"/>
  <c r="K1827" i="3"/>
  <c r="E1828" i="3"/>
  <c r="F1828" i="3"/>
  <c r="K1828" i="3" s="1"/>
  <c r="G1828" i="3"/>
  <c r="H1828" i="3"/>
  <c r="I1828" i="3"/>
  <c r="J1828" i="3"/>
  <c r="E1829" i="3"/>
  <c r="F1829" i="3"/>
  <c r="K1829" i="3" s="1"/>
  <c r="G1829" i="3"/>
  <c r="H1829" i="3"/>
  <c r="I1829" i="3"/>
  <c r="J1829" i="3"/>
  <c r="E1830" i="3"/>
  <c r="F1830" i="3"/>
  <c r="G1830" i="3"/>
  <c r="H1830" i="3"/>
  <c r="I1830" i="3"/>
  <c r="L1830" i="3" s="1"/>
  <c r="J1830" i="3"/>
  <c r="K1830" i="3"/>
  <c r="M1830" i="3" s="1"/>
  <c r="Q1830" i="3"/>
  <c r="V1830" i="3"/>
  <c r="AA1830" i="3"/>
  <c r="AG1830" i="3"/>
  <c r="AL1830" i="3"/>
  <c r="AQ1830" i="3"/>
  <c r="AW1830" i="3"/>
  <c r="BB1830" i="3"/>
  <c r="BG1830" i="3"/>
  <c r="E1831" i="3"/>
  <c r="F1831" i="3"/>
  <c r="G1831" i="3"/>
  <c r="H1831" i="3"/>
  <c r="I1831" i="3"/>
  <c r="J1831" i="3"/>
  <c r="K1831" i="3"/>
  <c r="E1832" i="3"/>
  <c r="F1832" i="3"/>
  <c r="K1832" i="3" s="1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BL1847" i="3" l="1"/>
  <c r="BL1846" i="3"/>
  <c r="BN1848" i="3"/>
  <c r="BK1848" i="3"/>
  <c r="BN1850" i="3"/>
  <c r="BK1850" i="3"/>
  <c r="BM1853" i="3"/>
  <c r="BM1858" i="3"/>
  <c r="BM1855" i="3"/>
  <c r="BN1857" i="3"/>
  <c r="BK1857" i="3"/>
  <c r="BM1859" i="3"/>
  <c r="BK1862" i="3"/>
  <c r="BN1862" i="3"/>
  <c r="BJ1864" i="3"/>
  <c r="BL1864" i="3"/>
  <c r="BK1866" i="3"/>
  <c r="BN1866" i="3"/>
  <c r="BJ1869" i="3"/>
  <c r="BL1869" i="3"/>
  <c r="BJ1872" i="3"/>
  <c r="BM1874" i="3"/>
  <c r="BL1874" i="3"/>
  <c r="BM1876" i="3"/>
  <c r="BL1876" i="3"/>
  <c r="BM1878" i="3"/>
  <c r="BL1878" i="3"/>
  <c r="BN1873" i="3"/>
  <c r="BK1873" i="3"/>
  <c r="BN1875" i="3"/>
  <c r="BK1875" i="3"/>
  <c r="BN1877" i="3"/>
  <c r="BK1877" i="3"/>
  <c r="BN1879" i="3"/>
  <c r="BK1879" i="3"/>
  <c r="BK1842" i="3"/>
  <c r="BN1842" i="3"/>
  <c r="BK1843" i="3"/>
  <c r="BN1843" i="3"/>
  <c r="BK1844" i="3"/>
  <c r="BN1844" i="3"/>
  <c r="BN1845" i="3"/>
  <c r="BK1845" i="3"/>
  <c r="BM1847" i="3"/>
  <c r="BM1846" i="3"/>
  <c r="BN1852" i="3"/>
  <c r="BK1852" i="3"/>
  <c r="BN1849" i="3"/>
  <c r="BK1849" i="3"/>
  <c r="BN1851" i="3"/>
  <c r="BK1851" i="3"/>
  <c r="BL1853" i="3"/>
  <c r="BN1854" i="3"/>
  <c r="BN1856" i="3"/>
  <c r="BL1858" i="3"/>
  <c r="BL1855" i="3"/>
  <c r="BL1859" i="3"/>
  <c r="BM1864" i="3"/>
  <c r="BM1869" i="3"/>
  <c r="BK1871" i="3"/>
  <c r="BN1871" i="3"/>
  <c r="BK1863" i="3"/>
  <c r="BN1863" i="3"/>
  <c r="BJ1865" i="3"/>
  <c r="BM1865" i="3"/>
  <c r="BL1865" i="3"/>
  <c r="BK1867" i="3"/>
  <c r="BN1867" i="3"/>
  <c r="BJ1870" i="3"/>
  <c r="BM1870" i="3"/>
  <c r="BL1870" i="3"/>
  <c r="BM1872" i="3"/>
  <c r="BL1872" i="3"/>
  <c r="BM1842" i="3"/>
  <c r="BL1842" i="3"/>
  <c r="BM1843" i="3"/>
  <c r="BL1843" i="3"/>
  <c r="BM1844" i="3"/>
  <c r="BL1844" i="3"/>
  <c r="BL1845" i="3"/>
  <c r="BM1845" i="3"/>
  <c r="BJ1845" i="3"/>
  <c r="BJ1847" i="3"/>
  <c r="BN1847" i="3"/>
  <c r="BK1847" i="3"/>
  <c r="BN1846" i="3"/>
  <c r="BK1846" i="3"/>
  <c r="BM1848" i="3"/>
  <c r="BL1848" i="3"/>
  <c r="BM1850" i="3"/>
  <c r="BL1850" i="3"/>
  <c r="BM1852" i="3"/>
  <c r="BL1852" i="3"/>
  <c r="BM1849" i="3"/>
  <c r="BL1849" i="3"/>
  <c r="BM1851" i="3"/>
  <c r="BL1851" i="3"/>
  <c r="BN1853" i="3"/>
  <c r="BK1853" i="3"/>
  <c r="BJ1854" i="3"/>
  <c r="BL1856" i="3"/>
  <c r="BM1856" i="3"/>
  <c r="BK1854" i="3"/>
  <c r="BK1856" i="3"/>
  <c r="BN1858" i="3"/>
  <c r="BK1858" i="3"/>
  <c r="BL1868" i="3"/>
  <c r="BM1868" i="3"/>
  <c r="BN1855" i="3"/>
  <c r="BK1855" i="3"/>
  <c r="BJ1855" i="3"/>
  <c r="BN1859" i="3"/>
  <c r="BK1859" i="3"/>
  <c r="BK1860" i="3"/>
  <c r="BN1860" i="3"/>
  <c r="BK1864" i="3"/>
  <c r="BN1864" i="3"/>
  <c r="BJ1866" i="3"/>
  <c r="BM1866" i="3"/>
  <c r="BL1866" i="3"/>
  <c r="BN1868" i="3"/>
  <c r="BK1869" i="3"/>
  <c r="BN1869" i="3"/>
  <c r="BJ1871" i="3"/>
  <c r="BM1871" i="3"/>
  <c r="BL1871" i="3"/>
  <c r="BK1861" i="3"/>
  <c r="BN1861" i="3"/>
  <c r="BJ1863" i="3"/>
  <c r="BM1863" i="3"/>
  <c r="BL1863" i="3"/>
  <c r="BK1865" i="3"/>
  <c r="BN1865" i="3"/>
  <c r="BJ1867" i="3"/>
  <c r="BM1867" i="3"/>
  <c r="BL1867" i="3"/>
  <c r="BK1870" i="3"/>
  <c r="BN1870" i="3"/>
  <c r="BN1872" i="3"/>
  <c r="BK1872" i="3"/>
  <c r="BN1874" i="3"/>
  <c r="BK1874" i="3"/>
  <c r="BN1876" i="3"/>
  <c r="BK1876" i="3"/>
  <c r="BN1878" i="3"/>
  <c r="BK1878" i="3"/>
  <c r="BN1880" i="3"/>
  <c r="BK1880" i="3"/>
  <c r="BM1873" i="3"/>
  <c r="BL1873" i="3"/>
  <c r="BM1875" i="3"/>
  <c r="BL1875" i="3"/>
  <c r="BM1877" i="3"/>
  <c r="BL1877" i="3"/>
  <c r="BM1879" i="3"/>
  <c r="BL1879" i="3"/>
  <c r="BK1822" i="3"/>
  <c r="BN1822" i="3"/>
  <c r="L1837" i="3"/>
  <c r="L1835" i="3"/>
  <c r="L1833" i="3"/>
  <c r="L1829" i="3"/>
  <c r="L1823" i="3"/>
  <c r="L1821" i="3"/>
  <c r="K1817" i="3"/>
  <c r="K1814" i="3"/>
  <c r="K1813" i="3"/>
  <c r="K1810" i="3"/>
  <c r="K1809" i="3"/>
  <c r="K1808" i="3"/>
  <c r="K1807" i="3"/>
  <c r="K1806" i="3"/>
  <c r="S1802" i="3"/>
  <c r="P1802" i="3"/>
  <c r="X1802" i="3"/>
  <c r="AF1802" i="3"/>
  <c r="AN1802" i="3"/>
  <c r="AV1802" i="3"/>
  <c r="BD1802" i="3"/>
  <c r="S1798" i="3"/>
  <c r="P1798" i="3"/>
  <c r="X1798" i="3"/>
  <c r="AF1798" i="3"/>
  <c r="AN1798" i="3"/>
  <c r="AV1798" i="3"/>
  <c r="BD1798" i="3"/>
  <c r="S1794" i="3"/>
  <c r="P1794" i="3"/>
  <c r="X1794" i="3"/>
  <c r="AF1794" i="3"/>
  <c r="AN1794" i="3"/>
  <c r="AV1794" i="3"/>
  <c r="BD1794" i="3"/>
  <c r="S1790" i="3"/>
  <c r="P1790" i="3"/>
  <c r="X1790" i="3"/>
  <c r="AF1790" i="3"/>
  <c r="AN1790" i="3"/>
  <c r="AV1790" i="3"/>
  <c r="BD1790" i="3"/>
  <c r="S1786" i="3"/>
  <c r="P1786" i="3"/>
  <c r="X1786" i="3"/>
  <c r="AF1786" i="3"/>
  <c r="AN1786" i="3"/>
  <c r="AV1786" i="3"/>
  <c r="BD1786" i="3"/>
  <c r="M1784" i="3"/>
  <c r="X1784" i="3"/>
  <c r="AF1784" i="3"/>
  <c r="AR1784" i="3"/>
  <c r="BD1784" i="3"/>
  <c r="P1784" i="3"/>
  <c r="AB1784" i="3"/>
  <c r="AN1784" i="3"/>
  <c r="AV1784" i="3"/>
  <c r="BH1784" i="3"/>
  <c r="P1774" i="3"/>
  <c r="V1774" i="3"/>
  <c r="AQ1774" i="3"/>
  <c r="AA1774" i="3"/>
  <c r="AV1774" i="3"/>
  <c r="O1752" i="3"/>
  <c r="BC1752" i="3"/>
  <c r="W1752" i="3"/>
  <c r="L1841" i="3"/>
  <c r="L1839" i="3"/>
  <c r="K1841" i="3"/>
  <c r="L1840" i="3"/>
  <c r="K1840" i="3"/>
  <c r="K1839" i="3"/>
  <c r="L1838" i="3"/>
  <c r="K1838" i="3"/>
  <c r="K1837" i="3"/>
  <c r="L1836" i="3"/>
  <c r="K1836" i="3"/>
  <c r="K1835" i="3"/>
  <c r="L1834" i="3"/>
  <c r="K1834" i="3"/>
  <c r="K1833" i="3"/>
  <c r="L1832" i="3"/>
  <c r="Q1832" i="3" s="1"/>
  <c r="L1831" i="3"/>
  <c r="BI1830" i="3"/>
  <c r="BC1830" i="3"/>
  <c r="AX1830" i="3"/>
  <c r="AS1830" i="3"/>
  <c r="AM1830" i="3"/>
  <c r="AH1830" i="3"/>
  <c r="AC1830" i="3"/>
  <c r="W1830" i="3"/>
  <c r="R1830" i="3"/>
  <c r="L1828" i="3"/>
  <c r="Q1828" i="3" s="1"/>
  <c r="L1827" i="3"/>
  <c r="L1826" i="3"/>
  <c r="V1826" i="3" s="1"/>
  <c r="L1825" i="3"/>
  <c r="BI1824" i="3"/>
  <c r="BC1824" i="3"/>
  <c r="AX1824" i="3"/>
  <c r="AS1824" i="3"/>
  <c r="AM1824" i="3"/>
  <c r="AH1824" i="3"/>
  <c r="AC1824" i="3"/>
  <c r="W1824" i="3"/>
  <c r="R1824" i="3"/>
  <c r="BI1822" i="3"/>
  <c r="BC1822" i="3"/>
  <c r="AX1822" i="3"/>
  <c r="AS1822" i="3"/>
  <c r="AM1822" i="3"/>
  <c r="AH1822" i="3"/>
  <c r="AC1822" i="3"/>
  <c r="W1822" i="3"/>
  <c r="R1822" i="3"/>
  <c r="L1820" i="3"/>
  <c r="V1820" i="3" s="1"/>
  <c r="L1819" i="3"/>
  <c r="BI1818" i="3"/>
  <c r="BC1818" i="3"/>
  <c r="AX1818" i="3"/>
  <c r="AS1818" i="3"/>
  <c r="AM1818" i="3"/>
  <c r="AH1818" i="3"/>
  <c r="AC1818" i="3"/>
  <c r="W1818" i="3"/>
  <c r="R1818" i="3"/>
  <c r="BD1816" i="3"/>
  <c r="AS1816" i="3"/>
  <c r="AI1816" i="3"/>
  <c r="X1816" i="3"/>
  <c r="BD1812" i="3"/>
  <c r="AS1812" i="3"/>
  <c r="AI1812" i="3"/>
  <c r="X1812" i="3"/>
  <c r="S1804" i="3"/>
  <c r="BM1804" i="3" s="1"/>
  <c r="P1804" i="3"/>
  <c r="X1804" i="3"/>
  <c r="AF1804" i="3"/>
  <c r="AN1804" i="3"/>
  <c r="AV1804" i="3"/>
  <c r="BD1804" i="3"/>
  <c r="S1800" i="3"/>
  <c r="BM1800" i="3" s="1"/>
  <c r="P1800" i="3"/>
  <c r="X1800" i="3"/>
  <c r="AF1800" i="3"/>
  <c r="AN1800" i="3"/>
  <c r="AV1800" i="3"/>
  <c r="BD1800" i="3"/>
  <c r="S1796" i="3"/>
  <c r="P1796" i="3"/>
  <c r="X1796" i="3"/>
  <c r="AF1796" i="3"/>
  <c r="AN1796" i="3"/>
  <c r="AV1796" i="3"/>
  <c r="BD1796" i="3"/>
  <c r="S1792" i="3"/>
  <c r="P1792" i="3"/>
  <c r="X1792" i="3"/>
  <c r="AF1792" i="3"/>
  <c r="AN1792" i="3"/>
  <c r="AV1792" i="3"/>
  <c r="BD1792" i="3"/>
  <c r="S1788" i="3"/>
  <c r="P1788" i="3"/>
  <c r="X1788" i="3"/>
  <c r="AF1788" i="3"/>
  <c r="AN1788" i="3"/>
  <c r="AV1788" i="3"/>
  <c r="BD1788" i="3"/>
  <c r="P1780" i="3"/>
  <c r="X1780" i="3"/>
  <c r="AF1780" i="3"/>
  <c r="AN1780" i="3"/>
  <c r="AV1780" i="3"/>
  <c r="BD1780" i="3"/>
  <c r="BH1804" i="3"/>
  <c r="AZ1804" i="3"/>
  <c r="AR1804" i="3"/>
  <c r="AJ1804" i="3"/>
  <c r="AB1804" i="3"/>
  <c r="BH1802" i="3"/>
  <c r="AZ1802" i="3"/>
  <c r="AR1802" i="3"/>
  <c r="AJ1802" i="3"/>
  <c r="AB1802" i="3"/>
  <c r="BH1800" i="3"/>
  <c r="AZ1800" i="3"/>
  <c r="AR1800" i="3"/>
  <c r="AJ1800" i="3"/>
  <c r="AB1800" i="3"/>
  <c r="BH1798" i="3"/>
  <c r="AZ1798" i="3"/>
  <c r="AR1798" i="3"/>
  <c r="AJ1798" i="3"/>
  <c r="AB1798" i="3"/>
  <c r="BH1796" i="3"/>
  <c r="AZ1796" i="3"/>
  <c r="AR1796" i="3"/>
  <c r="AJ1796" i="3"/>
  <c r="AB1796" i="3"/>
  <c r="BH1794" i="3"/>
  <c r="AZ1794" i="3"/>
  <c r="AR1794" i="3"/>
  <c r="AJ1794" i="3"/>
  <c r="AB1794" i="3"/>
  <c r="BH1792" i="3"/>
  <c r="AZ1792" i="3"/>
  <c r="AR1792" i="3"/>
  <c r="AJ1792" i="3"/>
  <c r="AB1792" i="3"/>
  <c r="BH1790" i="3"/>
  <c r="AZ1790" i="3"/>
  <c r="AR1790" i="3"/>
  <c r="AJ1790" i="3"/>
  <c r="AB1790" i="3"/>
  <c r="BH1788" i="3"/>
  <c r="AZ1788" i="3"/>
  <c r="AR1788" i="3"/>
  <c r="AJ1788" i="3"/>
  <c r="AB1788" i="3"/>
  <c r="BH1786" i="3"/>
  <c r="AZ1786" i="3"/>
  <c r="AR1786" i="3"/>
  <c r="AJ1786" i="3"/>
  <c r="AB1786" i="3"/>
  <c r="L1783" i="3"/>
  <c r="K1783" i="3"/>
  <c r="L1782" i="3"/>
  <c r="BH1780" i="3"/>
  <c r="AZ1780" i="3"/>
  <c r="AR1780" i="3"/>
  <c r="AJ1780" i="3"/>
  <c r="AB1780" i="3"/>
  <c r="L1779" i="3"/>
  <c r="K1779" i="3"/>
  <c r="L1778" i="3"/>
  <c r="K1776" i="3"/>
  <c r="L1772" i="3"/>
  <c r="L1770" i="3"/>
  <c r="L1763" i="3"/>
  <c r="L1762" i="3"/>
  <c r="K1762" i="3"/>
  <c r="K1761" i="3"/>
  <c r="L1760" i="3"/>
  <c r="BC1758" i="3"/>
  <c r="L1757" i="3"/>
  <c r="K1757" i="3"/>
  <c r="L1756" i="3"/>
  <c r="BC1756" i="3" s="1"/>
  <c r="BC1754" i="3"/>
  <c r="K1753" i="3"/>
  <c r="K1745" i="3"/>
  <c r="O1744" i="3"/>
  <c r="BC1744" i="3"/>
  <c r="O1740" i="3"/>
  <c r="BC1740" i="3"/>
  <c r="W1740" i="3"/>
  <c r="AB1722" i="3"/>
  <c r="W1674" i="3"/>
  <c r="BC1674" i="3"/>
  <c r="O1804" i="3"/>
  <c r="BL1804" i="3" s="1"/>
  <c r="O1802" i="3"/>
  <c r="O1800" i="3"/>
  <c r="BL1800" i="3" s="1"/>
  <c r="O1798" i="3"/>
  <c r="O1796" i="3"/>
  <c r="O1794" i="3"/>
  <c r="O1792" i="3"/>
  <c r="O1790" i="3"/>
  <c r="O1788" i="3"/>
  <c r="O1786" i="3"/>
  <c r="T1784" i="3"/>
  <c r="M1780" i="3"/>
  <c r="AF1774" i="3"/>
  <c r="L1768" i="3"/>
  <c r="L1766" i="3"/>
  <c r="K1763" i="3"/>
  <c r="L1761" i="3"/>
  <c r="K1759" i="3"/>
  <c r="K1755" i="3"/>
  <c r="L1751" i="3"/>
  <c r="K1751" i="3"/>
  <c r="L1750" i="3"/>
  <c r="K1749" i="3"/>
  <c r="O1748" i="3"/>
  <c r="BC1748" i="3"/>
  <c r="W1744" i="3"/>
  <c r="AF1736" i="3"/>
  <c r="BB1736" i="3"/>
  <c r="P1736" i="3"/>
  <c r="AL1736" i="3"/>
  <c r="BG1736" i="3"/>
  <c r="T1734" i="3"/>
  <c r="AZ1734" i="3"/>
  <c r="AR1734" i="3"/>
  <c r="K1741" i="3"/>
  <c r="L1735" i="3"/>
  <c r="L1733" i="3"/>
  <c r="L1731" i="3"/>
  <c r="L1730" i="3"/>
  <c r="AZ1730" i="3" s="1"/>
  <c r="L1726" i="3"/>
  <c r="AB1726" i="3" s="1"/>
  <c r="L1722" i="3"/>
  <c r="K1718" i="3"/>
  <c r="P1717" i="3"/>
  <c r="AV1717" i="3"/>
  <c r="AQ1711" i="3"/>
  <c r="K1708" i="3"/>
  <c r="K1699" i="3"/>
  <c r="L1696" i="3"/>
  <c r="L1688" i="3"/>
  <c r="K1681" i="3"/>
  <c r="L1679" i="3"/>
  <c r="S1678" i="3"/>
  <c r="AQ1678" i="3"/>
  <c r="AA1674" i="3"/>
  <c r="O1674" i="3"/>
  <c r="AE1674" i="3"/>
  <c r="AU1674" i="3"/>
  <c r="P1668" i="3"/>
  <c r="AN1668" i="3"/>
  <c r="AF1668" i="3"/>
  <c r="V1666" i="3"/>
  <c r="AV1666" i="3"/>
  <c r="AF1666" i="3"/>
  <c r="O1647" i="3"/>
  <c r="Q1647" i="3"/>
  <c r="Y1647" i="3"/>
  <c r="AG1647" i="3"/>
  <c r="AM1647" i="3"/>
  <c r="AS1647" i="3"/>
  <c r="AX1647" i="3"/>
  <c r="BC1647" i="3"/>
  <c r="BI1647" i="3"/>
  <c r="L1645" i="3"/>
  <c r="AJ1645" i="3" s="1"/>
  <c r="M1645" i="3"/>
  <c r="P1645" i="3"/>
  <c r="X1645" i="3"/>
  <c r="AF1645" i="3"/>
  <c r="AN1645" i="3"/>
  <c r="AV1645" i="3"/>
  <c r="BD1645" i="3"/>
  <c r="AB1645" i="3"/>
  <c r="AR1645" i="3"/>
  <c r="BH1645" i="3"/>
  <c r="L1641" i="3"/>
  <c r="L1747" i="3"/>
  <c r="K1747" i="3"/>
  <c r="L1746" i="3"/>
  <c r="L1743" i="3"/>
  <c r="K1743" i="3"/>
  <c r="L1742" i="3"/>
  <c r="W1742" i="3" s="1"/>
  <c r="L1739" i="3"/>
  <c r="K1739" i="3"/>
  <c r="L1738" i="3"/>
  <c r="AM1738" i="3" s="1"/>
  <c r="K1735" i="3"/>
  <c r="K1733" i="3"/>
  <c r="K1732" i="3"/>
  <c r="L1728" i="3"/>
  <c r="AB1728" i="3" s="1"/>
  <c r="L1724" i="3"/>
  <c r="AB1724" i="3" s="1"/>
  <c r="L1720" i="3"/>
  <c r="AB1720" i="3" s="1"/>
  <c r="AA1717" i="3"/>
  <c r="K1716" i="3"/>
  <c r="L1714" i="3"/>
  <c r="Q1714" i="3" s="1"/>
  <c r="AA1709" i="3"/>
  <c r="AA1701" i="3"/>
  <c r="P1700" i="3"/>
  <c r="AQ1700" i="3"/>
  <c r="L1692" i="3"/>
  <c r="L1684" i="3"/>
  <c r="AV1678" i="3"/>
  <c r="W1676" i="3"/>
  <c r="AI1676" i="3"/>
  <c r="AQ1676" i="3"/>
  <c r="BC1676" i="3"/>
  <c r="AM1674" i="3"/>
  <c r="K1671" i="3"/>
  <c r="L1669" i="3"/>
  <c r="AV1668" i="3"/>
  <c r="K1667" i="3"/>
  <c r="BF1647" i="3"/>
  <c r="AU1647" i="3"/>
  <c r="AK1647" i="3"/>
  <c r="U1647" i="3"/>
  <c r="AZ1645" i="3"/>
  <c r="T1645" i="3"/>
  <c r="K1731" i="3"/>
  <c r="L1715" i="3"/>
  <c r="BB1715" i="3" s="1"/>
  <c r="K1714" i="3"/>
  <c r="L1713" i="3"/>
  <c r="L1712" i="3"/>
  <c r="K1712" i="3"/>
  <c r="L1711" i="3"/>
  <c r="AA1711" i="3" s="1"/>
  <c r="L1710" i="3"/>
  <c r="K1710" i="3"/>
  <c r="L1707" i="3"/>
  <c r="AA1707" i="3" s="1"/>
  <c r="L1706" i="3"/>
  <c r="K1706" i="3"/>
  <c r="L1705" i="3"/>
  <c r="L1704" i="3"/>
  <c r="K1704" i="3"/>
  <c r="L1703" i="3"/>
  <c r="AQ1703" i="3" s="1"/>
  <c r="L1702" i="3"/>
  <c r="K1702" i="3"/>
  <c r="L1700" i="3"/>
  <c r="L1699" i="3"/>
  <c r="K1698" i="3"/>
  <c r="AR1698" i="3" s="1"/>
  <c r="L1697" i="3"/>
  <c r="K1694" i="3"/>
  <c r="L1693" i="3"/>
  <c r="K1690" i="3"/>
  <c r="L1689" i="3"/>
  <c r="K1686" i="3"/>
  <c r="L1685" i="3"/>
  <c r="K1682" i="3"/>
  <c r="L1681" i="3"/>
  <c r="V1681" i="3" s="1"/>
  <c r="K1680" i="3"/>
  <c r="K1679" i="3"/>
  <c r="L1678" i="3"/>
  <c r="L1677" i="3"/>
  <c r="K1677" i="3"/>
  <c r="L1675" i="3"/>
  <c r="K1675" i="3"/>
  <c r="K1659" i="3"/>
  <c r="K1658" i="3"/>
  <c r="L1657" i="3"/>
  <c r="S1655" i="3"/>
  <c r="AE1655" i="3"/>
  <c r="AO1655" i="3"/>
  <c r="AZ1655" i="3"/>
  <c r="BA1651" i="3"/>
  <c r="AG1651" i="3"/>
  <c r="P1650" i="3"/>
  <c r="AF1650" i="3"/>
  <c r="AV1650" i="3"/>
  <c r="BG1650" i="3"/>
  <c r="N1647" i="3"/>
  <c r="R1647" i="3"/>
  <c r="V1647" i="3"/>
  <c r="Z1647" i="3"/>
  <c r="AD1647" i="3"/>
  <c r="AH1647" i="3"/>
  <c r="AL1647" i="3"/>
  <c r="AO1647" i="3"/>
  <c r="AQ1647" i="3"/>
  <c r="AT1647" i="3"/>
  <c r="AW1647" i="3"/>
  <c r="AY1647" i="3"/>
  <c r="BB1647" i="3"/>
  <c r="BE1647" i="3"/>
  <c r="BG1647" i="3"/>
  <c r="X1643" i="3"/>
  <c r="AJ1643" i="3"/>
  <c r="AR1643" i="3"/>
  <c r="BD1643" i="3"/>
  <c r="P1643" i="3"/>
  <c r="L1670" i="3"/>
  <c r="K1670" i="3"/>
  <c r="K1669" i="3"/>
  <c r="L1662" i="3"/>
  <c r="AL1662" i="3" s="1"/>
  <c r="K1662" i="3"/>
  <c r="L1661" i="3"/>
  <c r="L1660" i="3"/>
  <c r="K1660" i="3"/>
  <c r="K1657" i="3"/>
  <c r="L1654" i="3"/>
  <c r="L1653" i="3"/>
  <c r="K1653" i="3"/>
  <c r="L1646" i="3"/>
  <c r="K1646" i="3"/>
  <c r="K1642" i="3"/>
  <c r="N1841" i="3"/>
  <c r="R1841" i="3"/>
  <c r="V1841" i="3"/>
  <c r="Z1841" i="3"/>
  <c r="AD1841" i="3"/>
  <c r="AH1841" i="3"/>
  <c r="AL1841" i="3"/>
  <c r="AP1841" i="3"/>
  <c r="AT1841" i="3"/>
  <c r="AX1841" i="3"/>
  <c r="M1841" i="3"/>
  <c r="S1841" i="3"/>
  <c r="X1841" i="3"/>
  <c r="AC1841" i="3"/>
  <c r="AI1841" i="3"/>
  <c r="AN1841" i="3"/>
  <c r="AS1841" i="3"/>
  <c r="AY1841" i="3"/>
  <c r="BC1841" i="3"/>
  <c r="BG1841" i="3"/>
  <c r="O1841" i="3"/>
  <c r="T1841" i="3"/>
  <c r="Y1841" i="3"/>
  <c r="AE1841" i="3"/>
  <c r="AJ1841" i="3"/>
  <c r="AO1841" i="3"/>
  <c r="AU1841" i="3"/>
  <c r="AZ1841" i="3"/>
  <c r="BD1841" i="3"/>
  <c r="BH1841" i="3"/>
  <c r="P1841" i="3"/>
  <c r="U1841" i="3"/>
  <c r="AA1841" i="3"/>
  <c r="AF1841" i="3"/>
  <c r="AK1841" i="3"/>
  <c r="AQ1841" i="3"/>
  <c r="AV1841" i="3"/>
  <c r="BA1841" i="3"/>
  <c r="BE1841" i="3"/>
  <c r="BI1841" i="3"/>
  <c r="Q1841" i="3"/>
  <c r="W1841" i="3"/>
  <c r="AB1841" i="3"/>
  <c r="AG1841" i="3"/>
  <c r="AM1841" i="3"/>
  <c r="AR1841" i="3"/>
  <c r="AW1841" i="3"/>
  <c r="BB1841" i="3"/>
  <c r="BF1841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S1834" i="3"/>
  <c r="Y1834" i="3"/>
  <c r="AD1834" i="3"/>
  <c r="AI1834" i="3"/>
  <c r="AO1834" i="3"/>
  <c r="AT1834" i="3"/>
  <c r="AY1834" i="3"/>
  <c r="BE1834" i="3"/>
  <c r="O1834" i="3"/>
  <c r="U1834" i="3"/>
  <c r="Z1834" i="3"/>
  <c r="AE1834" i="3"/>
  <c r="AK1834" i="3"/>
  <c r="AP1834" i="3"/>
  <c r="AU1834" i="3"/>
  <c r="BA1834" i="3"/>
  <c r="BF1834" i="3"/>
  <c r="M1834" i="3"/>
  <c r="R1834" i="3"/>
  <c r="W1834" i="3"/>
  <c r="AH1834" i="3"/>
  <c r="AS1834" i="3"/>
  <c r="AX1834" i="3"/>
  <c r="BI1834" i="3"/>
  <c r="Q1834" i="3"/>
  <c r="V1834" i="3"/>
  <c r="AA1834" i="3"/>
  <c r="AG1834" i="3"/>
  <c r="AL1834" i="3"/>
  <c r="AQ1834" i="3"/>
  <c r="AW1834" i="3"/>
  <c r="BB1834" i="3"/>
  <c r="BG1834" i="3"/>
  <c r="AC1834" i="3"/>
  <c r="AM1834" i="3"/>
  <c r="BC1834" i="3"/>
  <c r="Q1827" i="3"/>
  <c r="W1827" i="3"/>
  <c r="AB1827" i="3"/>
  <c r="AG1827" i="3"/>
  <c r="AM1827" i="3"/>
  <c r="AR1827" i="3"/>
  <c r="AW1827" i="3"/>
  <c r="BC1827" i="3"/>
  <c r="BH1827" i="3"/>
  <c r="P1827" i="3"/>
  <c r="U1827" i="3"/>
  <c r="AA1827" i="3"/>
  <c r="AF1827" i="3"/>
  <c r="AK1827" i="3"/>
  <c r="AQ1827" i="3"/>
  <c r="AV1827" i="3"/>
  <c r="BA1827" i="3"/>
  <c r="BG1827" i="3"/>
  <c r="W1821" i="3"/>
  <c r="AG1821" i="3"/>
  <c r="AR1821" i="3"/>
  <c r="BH1821" i="3"/>
  <c r="Q1821" i="3"/>
  <c r="AB1821" i="3"/>
  <c r="AM1821" i="3"/>
  <c r="BC1821" i="3"/>
  <c r="P1821" i="3"/>
  <c r="U1821" i="3"/>
  <c r="AA1821" i="3"/>
  <c r="AF1821" i="3"/>
  <c r="AK1821" i="3"/>
  <c r="AQ1821" i="3"/>
  <c r="AV1821" i="3"/>
  <c r="BA1821" i="3"/>
  <c r="BG1821" i="3"/>
  <c r="AW1821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R1817" i="3"/>
  <c r="W1817" i="3"/>
  <c r="AC1817" i="3"/>
  <c r="AH1817" i="3"/>
  <c r="AM1817" i="3"/>
  <c r="AS1817" i="3"/>
  <c r="AX1817" i="3"/>
  <c r="BC1817" i="3"/>
  <c r="BI1817" i="3"/>
  <c r="Q1817" i="3"/>
  <c r="Y1817" i="3"/>
  <c r="AE1817" i="3"/>
  <c r="AL1817" i="3"/>
  <c r="AT1817" i="3"/>
  <c r="BA1817" i="3"/>
  <c r="BG1817" i="3"/>
  <c r="O1817" i="3"/>
  <c r="V1817" i="3"/>
  <c r="AD1817" i="3"/>
  <c r="AK1817" i="3"/>
  <c r="AQ1817" i="3"/>
  <c r="AY1817" i="3"/>
  <c r="BF1817" i="3"/>
  <c r="S1817" i="3"/>
  <c r="Z1817" i="3"/>
  <c r="AG1817" i="3"/>
  <c r="AO1817" i="3"/>
  <c r="AU1817" i="3"/>
  <c r="BB1817" i="3"/>
  <c r="N1817" i="3"/>
  <c r="U1817" i="3"/>
  <c r="AA1817" i="3"/>
  <c r="AI1817" i="3"/>
  <c r="AP1817" i="3"/>
  <c r="AW1817" i="3"/>
  <c r="BE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O1815" i="3"/>
  <c r="U1815" i="3"/>
  <c r="Z1815" i="3"/>
  <c r="AE1815" i="3"/>
  <c r="AK1815" i="3"/>
  <c r="AP1815" i="3"/>
  <c r="AU1815" i="3"/>
  <c r="BA1815" i="3"/>
  <c r="BF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Y1815" i="3"/>
  <c r="AI1815" i="3"/>
  <c r="AT1815" i="3"/>
  <c r="BE1815" i="3"/>
  <c r="Q1815" i="3"/>
  <c r="AA1815" i="3"/>
  <c r="AL1815" i="3"/>
  <c r="AW1815" i="3"/>
  <c r="BG1815" i="3"/>
  <c r="S1815" i="3"/>
  <c r="AD1815" i="3"/>
  <c r="AO1815" i="3"/>
  <c r="AY1815" i="3"/>
  <c r="V1815" i="3"/>
  <c r="AG1815" i="3"/>
  <c r="AQ1815" i="3"/>
  <c r="BB1815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T1814" i="3"/>
  <c r="Y1814" i="3"/>
  <c r="AE1814" i="3"/>
  <c r="AJ1814" i="3"/>
  <c r="AO1814" i="3"/>
  <c r="AU1814" i="3"/>
  <c r="AZ1814" i="3"/>
  <c r="BE1814" i="3"/>
  <c r="Q1814" i="3"/>
  <c r="W1814" i="3"/>
  <c r="AB1814" i="3"/>
  <c r="AG1814" i="3"/>
  <c r="AM1814" i="3"/>
  <c r="AR1814" i="3"/>
  <c r="AW1814" i="3"/>
  <c r="BC1814" i="3"/>
  <c r="BH1814" i="3"/>
  <c r="U1814" i="3"/>
  <c r="AF1814" i="3"/>
  <c r="AQ1814" i="3"/>
  <c r="BA1814" i="3"/>
  <c r="S1814" i="3"/>
  <c r="AC1814" i="3"/>
  <c r="AN1814" i="3"/>
  <c r="AY1814" i="3"/>
  <c r="BI1814" i="3"/>
  <c r="M1814" i="3"/>
  <c r="X1814" i="3"/>
  <c r="AI1814" i="3"/>
  <c r="AS1814" i="3"/>
  <c r="BD1814" i="3"/>
  <c r="P1814" i="3"/>
  <c r="AA1814" i="3"/>
  <c r="AK1814" i="3"/>
  <c r="AV1814" i="3"/>
  <c r="BG1814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N1641" i="3"/>
  <c r="R1641" i="3"/>
  <c r="V1641" i="3"/>
  <c r="Z1641" i="3"/>
  <c r="AD1641" i="3"/>
  <c r="AH1641" i="3"/>
  <c r="AL1641" i="3"/>
  <c r="AP1641" i="3"/>
  <c r="AT1641" i="3"/>
  <c r="AX1641" i="3"/>
  <c r="BB1641" i="3"/>
  <c r="BF164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AF1641" i="3"/>
  <c r="AV1641" i="3"/>
  <c r="T1641" i="3"/>
  <c r="AJ1641" i="3"/>
  <c r="AZ1641" i="3"/>
  <c r="X1641" i="3"/>
  <c r="AN1641" i="3"/>
  <c r="BD1641" i="3"/>
  <c r="AB1641" i="3"/>
  <c r="AR1641" i="3"/>
  <c r="BH1641" i="3"/>
  <c r="AB1829" i="3"/>
  <c r="AR1829" i="3"/>
  <c r="BH1829" i="3"/>
  <c r="W1829" i="3"/>
  <c r="AM1829" i="3"/>
  <c r="AW1829" i="3"/>
  <c r="P1829" i="3"/>
  <c r="U1829" i="3"/>
  <c r="AA1829" i="3"/>
  <c r="AF1829" i="3"/>
  <c r="AK1829" i="3"/>
  <c r="AQ1829" i="3"/>
  <c r="AV1829" i="3"/>
  <c r="BA1829" i="3"/>
  <c r="BG1829" i="3"/>
  <c r="Q1829" i="3"/>
  <c r="AG1829" i="3"/>
  <c r="BC1829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O1813" i="3"/>
  <c r="BL1813" i="3" s="1"/>
  <c r="U1813" i="3"/>
  <c r="Z1813" i="3"/>
  <c r="AE1813" i="3"/>
  <c r="AK1813" i="3"/>
  <c r="AP1813" i="3"/>
  <c r="AU1813" i="3"/>
  <c r="BA1813" i="3"/>
  <c r="BF1813" i="3"/>
  <c r="M1813" i="3"/>
  <c r="R1813" i="3"/>
  <c r="W1813" i="3"/>
  <c r="AC1813" i="3"/>
  <c r="AH1813" i="3"/>
  <c r="AM1813" i="3"/>
  <c r="AS1813" i="3"/>
  <c r="AX1813" i="3"/>
  <c r="BC1813" i="3"/>
  <c r="BI1813" i="3"/>
  <c r="S1813" i="3"/>
  <c r="BM1813" i="3" s="1"/>
  <c r="AD1813" i="3"/>
  <c r="AO1813" i="3"/>
  <c r="AY1813" i="3"/>
  <c r="Q1813" i="3"/>
  <c r="AA1813" i="3"/>
  <c r="AL1813" i="3"/>
  <c r="AW1813" i="3"/>
  <c r="BG1813" i="3"/>
  <c r="V1813" i="3"/>
  <c r="AG1813" i="3"/>
  <c r="AQ1813" i="3"/>
  <c r="BB1813" i="3"/>
  <c r="N1813" i="3"/>
  <c r="BJ1813" i="3" s="1"/>
  <c r="Y1813" i="3"/>
  <c r="AI1813" i="3"/>
  <c r="AT1813" i="3"/>
  <c r="BE1813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T1810" i="3"/>
  <c r="Y1810" i="3"/>
  <c r="AE1810" i="3"/>
  <c r="AJ1810" i="3"/>
  <c r="AO1810" i="3"/>
  <c r="AU1810" i="3"/>
  <c r="AZ1810" i="3"/>
  <c r="BE1810" i="3"/>
  <c r="Q1810" i="3"/>
  <c r="W1810" i="3"/>
  <c r="AB1810" i="3"/>
  <c r="AG1810" i="3"/>
  <c r="AM1810" i="3"/>
  <c r="AR1810" i="3"/>
  <c r="AW1810" i="3"/>
  <c r="BC1810" i="3"/>
  <c r="BH1810" i="3"/>
  <c r="U1810" i="3"/>
  <c r="AF1810" i="3"/>
  <c r="AQ1810" i="3"/>
  <c r="BA1810" i="3"/>
  <c r="M1810" i="3"/>
  <c r="X1810" i="3"/>
  <c r="AI1810" i="3"/>
  <c r="AS1810" i="3"/>
  <c r="BD1810" i="3"/>
  <c r="P1810" i="3"/>
  <c r="AA1810" i="3"/>
  <c r="AK1810" i="3"/>
  <c r="AV1810" i="3"/>
  <c r="BG1810" i="3"/>
  <c r="AC1810" i="3"/>
  <c r="AY1810" i="3"/>
  <c r="S1810" i="3"/>
  <c r="AN1810" i="3"/>
  <c r="BI1810" i="3"/>
  <c r="N1839" i="3"/>
  <c r="R1839" i="3"/>
  <c r="V1839" i="3"/>
  <c r="Z1839" i="3"/>
  <c r="AD1839" i="3"/>
  <c r="AH1839" i="3"/>
  <c r="AL1839" i="3"/>
  <c r="AP1839" i="3"/>
  <c r="AT1839" i="3"/>
  <c r="AX1839" i="3"/>
  <c r="BB1839" i="3"/>
  <c r="BF1839" i="3"/>
  <c r="M1839" i="3"/>
  <c r="S1839" i="3"/>
  <c r="X1839" i="3"/>
  <c r="AC1839" i="3"/>
  <c r="AI1839" i="3"/>
  <c r="AN1839" i="3"/>
  <c r="AS1839" i="3"/>
  <c r="AY1839" i="3"/>
  <c r="BD1839" i="3"/>
  <c r="BI1839" i="3"/>
  <c r="AG1839" i="3"/>
  <c r="AW1839" i="3"/>
  <c r="BH1839" i="3"/>
  <c r="O1839" i="3"/>
  <c r="T1839" i="3"/>
  <c r="Y1839" i="3"/>
  <c r="AE1839" i="3"/>
  <c r="AJ1839" i="3"/>
  <c r="AO1839" i="3"/>
  <c r="AU1839" i="3"/>
  <c r="AZ1839" i="3"/>
  <c r="BE1839" i="3"/>
  <c r="P1839" i="3"/>
  <c r="U1839" i="3"/>
  <c r="AA1839" i="3"/>
  <c r="AF1839" i="3"/>
  <c r="AK1839" i="3"/>
  <c r="AQ1839" i="3"/>
  <c r="AV1839" i="3"/>
  <c r="BA1839" i="3"/>
  <c r="BG1839" i="3"/>
  <c r="Q1839" i="3"/>
  <c r="W1839" i="3"/>
  <c r="AB1839" i="3"/>
  <c r="AM1839" i="3"/>
  <c r="AR1839" i="3"/>
  <c r="BC1839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M1837" i="3"/>
  <c r="S1837" i="3"/>
  <c r="X1837" i="3"/>
  <c r="AC1837" i="3"/>
  <c r="AI1837" i="3"/>
  <c r="AN1837" i="3"/>
  <c r="AS1837" i="3"/>
  <c r="AY1837" i="3"/>
  <c r="BD1837" i="3"/>
  <c r="BI1837" i="3"/>
  <c r="O1837" i="3"/>
  <c r="T1837" i="3"/>
  <c r="Y1837" i="3"/>
  <c r="AE1837" i="3"/>
  <c r="AJ1837" i="3"/>
  <c r="AO1837" i="3"/>
  <c r="AU1837" i="3"/>
  <c r="AZ1837" i="3"/>
  <c r="BE1837" i="3"/>
  <c r="BC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H1837" i="3"/>
  <c r="P1840" i="3"/>
  <c r="T1840" i="3"/>
  <c r="X1840" i="3"/>
  <c r="AB1840" i="3"/>
  <c r="AF1840" i="3"/>
  <c r="AJ1840" i="3"/>
  <c r="AN1840" i="3"/>
  <c r="AR1840" i="3"/>
  <c r="AV1840" i="3"/>
  <c r="AZ1840" i="3"/>
  <c r="BD1840" i="3"/>
  <c r="BH1840" i="3"/>
  <c r="N1840" i="3"/>
  <c r="S1840" i="3"/>
  <c r="Y1840" i="3"/>
  <c r="AD1840" i="3"/>
  <c r="AI1840" i="3"/>
  <c r="AO1840" i="3"/>
  <c r="AT1840" i="3"/>
  <c r="AY1840" i="3"/>
  <c r="BE1840" i="3"/>
  <c r="M1840" i="3"/>
  <c r="R1840" i="3"/>
  <c r="AC1840" i="3"/>
  <c r="AM1840" i="3"/>
  <c r="AX1840" i="3"/>
  <c r="BI1840" i="3"/>
  <c r="O1840" i="3"/>
  <c r="U1840" i="3"/>
  <c r="Z1840" i="3"/>
  <c r="AE1840" i="3"/>
  <c r="AK1840" i="3"/>
  <c r="AP1840" i="3"/>
  <c r="AU1840" i="3"/>
  <c r="BA1840" i="3"/>
  <c r="BF1840" i="3"/>
  <c r="Q1840" i="3"/>
  <c r="V1840" i="3"/>
  <c r="AA1840" i="3"/>
  <c r="AG1840" i="3"/>
  <c r="AL1840" i="3"/>
  <c r="AQ1840" i="3"/>
  <c r="AW1840" i="3"/>
  <c r="BB1840" i="3"/>
  <c r="BG1840" i="3"/>
  <c r="W1840" i="3"/>
  <c r="AH1840" i="3"/>
  <c r="AS1840" i="3"/>
  <c r="BC1840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N1838" i="3"/>
  <c r="S1838" i="3"/>
  <c r="Y1838" i="3"/>
  <c r="AD1838" i="3"/>
  <c r="AI1838" i="3"/>
  <c r="AO1838" i="3"/>
  <c r="AT1838" i="3"/>
  <c r="AY1838" i="3"/>
  <c r="BE1838" i="3"/>
  <c r="BC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W1838" i="3"/>
  <c r="AM1838" i="3"/>
  <c r="AS1838" i="3"/>
  <c r="BI1838" i="3"/>
  <c r="M1838" i="3"/>
  <c r="R1838" i="3"/>
  <c r="AC1838" i="3"/>
  <c r="AH1838" i="3"/>
  <c r="AX1838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N1836" i="3"/>
  <c r="S1836" i="3"/>
  <c r="Y1836" i="3"/>
  <c r="AD1836" i="3"/>
  <c r="AI1836" i="3"/>
  <c r="AO1836" i="3"/>
  <c r="AT1836" i="3"/>
  <c r="AY1836" i="3"/>
  <c r="BE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W1836" i="3"/>
  <c r="AM1836" i="3"/>
  <c r="AX1836" i="3"/>
  <c r="BI1836" i="3"/>
  <c r="M1836" i="3"/>
  <c r="R1836" i="3"/>
  <c r="AC1836" i="3"/>
  <c r="AH1836" i="3"/>
  <c r="AS1836" i="3"/>
  <c r="BC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M1835" i="3"/>
  <c r="S1835" i="3"/>
  <c r="X1835" i="3"/>
  <c r="AC1835" i="3"/>
  <c r="AI1835" i="3"/>
  <c r="AN1835" i="3"/>
  <c r="AS1835" i="3"/>
  <c r="AY1835" i="3"/>
  <c r="BD1835" i="3"/>
  <c r="BI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AM1835" i="3"/>
  <c r="Q1835" i="3"/>
  <c r="W1835" i="3"/>
  <c r="AB1835" i="3"/>
  <c r="AG1835" i="3"/>
  <c r="AR1835" i="3"/>
  <c r="AW1835" i="3"/>
  <c r="BC1835" i="3"/>
  <c r="BH1835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M1833" i="3"/>
  <c r="S1833" i="3"/>
  <c r="X1833" i="3"/>
  <c r="AC1833" i="3"/>
  <c r="AI1833" i="3"/>
  <c r="AN1833" i="3"/>
  <c r="AS1833" i="3"/>
  <c r="AY1833" i="3"/>
  <c r="BD1833" i="3"/>
  <c r="BI1833" i="3"/>
  <c r="O1833" i="3"/>
  <c r="T1833" i="3"/>
  <c r="Y1833" i="3"/>
  <c r="AE1833" i="3"/>
  <c r="AJ1833" i="3"/>
  <c r="AO1833" i="3"/>
  <c r="AU1833" i="3"/>
  <c r="AZ1833" i="3"/>
  <c r="BE1833" i="3"/>
  <c r="P1833" i="3"/>
  <c r="U1833" i="3"/>
  <c r="AA1833" i="3"/>
  <c r="AF1833" i="3"/>
  <c r="AK1833" i="3"/>
  <c r="AQ1833" i="3"/>
  <c r="AV1833" i="3"/>
  <c r="BA1833" i="3"/>
  <c r="BG1833" i="3"/>
  <c r="Q1833" i="3"/>
  <c r="W1833" i="3"/>
  <c r="AB1833" i="3"/>
  <c r="AG1833" i="3"/>
  <c r="AM1833" i="3"/>
  <c r="AR1833" i="3"/>
  <c r="AW1833" i="3"/>
  <c r="BH1833" i="3"/>
  <c r="BC1833" i="3"/>
  <c r="W1831" i="3"/>
  <c r="AM1831" i="3"/>
  <c r="AW1831" i="3"/>
  <c r="BH1831" i="3"/>
  <c r="Q1831" i="3"/>
  <c r="AB1831" i="3"/>
  <c r="AG1831" i="3"/>
  <c r="AR1831" i="3"/>
  <c r="BC1831" i="3"/>
  <c r="P1831" i="3"/>
  <c r="U1831" i="3"/>
  <c r="AA1831" i="3"/>
  <c r="AF1831" i="3"/>
  <c r="AK1831" i="3"/>
  <c r="AQ1831" i="3"/>
  <c r="AV1831" i="3"/>
  <c r="BA1831" i="3"/>
  <c r="BG1831" i="3"/>
  <c r="Q1825" i="3"/>
  <c r="W1825" i="3"/>
  <c r="AB1825" i="3"/>
  <c r="AG1825" i="3"/>
  <c r="AM1825" i="3"/>
  <c r="AR1825" i="3"/>
  <c r="AW1825" i="3"/>
  <c r="BH1825" i="3"/>
  <c r="P1825" i="3"/>
  <c r="U1825" i="3"/>
  <c r="AA1825" i="3"/>
  <c r="AF1825" i="3"/>
  <c r="AK1825" i="3"/>
  <c r="AQ1825" i="3"/>
  <c r="AV1825" i="3"/>
  <c r="BA1825" i="3"/>
  <c r="BG1825" i="3"/>
  <c r="BC1825" i="3"/>
  <c r="Q1819" i="3"/>
  <c r="AB1819" i="3"/>
  <c r="AM1819" i="3"/>
  <c r="AW1819" i="3"/>
  <c r="BH1819" i="3"/>
  <c r="P1819" i="3"/>
  <c r="U1819" i="3"/>
  <c r="AA1819" i="3"/>
  <c r="AF1819" i="3"/>
  <c r="AK1819" i="3"/>
  <c r="AQ1819" i="3"/>
  <c r="AV1819" i="3"/>
  <c r="BA1819" i="3"/>
  <c r="BG1819" i="3"/>
  <c r="W1819" i="3"/>
  <c r="AG1819" i="3"/>
  <c r="AR1819" i="3"/>
  <c r="BC1819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P1782" i="3"/>
  <c r="AF1782" i="3"/>
  <c r="AV1782" i="3"/>
  <c r="T1782" i="3"/>
  <c r="AJ1782" i="3"/>
  <c r="AZ1782" i="3"/>
  <c r="X1782" i="3"/>
  <c r="AN1782" i="3"/>
  <c r="BD1782" i="3"/>
  <c r="AB1782" i="3"/>
  <c r="AR1782" i="3"/>
  <c r="BH1782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R1768" i="3"/>
  <c r="W1768" i="3"/>
  <c r="AB1768" i="3"/>
  <c r="AH1768" i="3"/>
  <c r="AM1768" i="3"/>
  <c r="AR1768" i="3"/>
  <c r="AX1768" i="3"/>
  <c r="BC1768" i="3"/>
  <c r="BH1768" i="3"/>
  <c r="N1768" i="3"/>
  <c r="S1768" i="3"/>
  <c r="X1768" i="3"/>
  <c r="AD1768" i="3"/>
  <c r="AI1768" i="3"/>
  <c r="AN1768" i="3"/>
  <c r="AT1768" i="3"/>
  <c r="AY1768" i="3"/>
  <c r="BD1768" i="3"/>
  <c r="O1768" i="3"/>
  <c r="T1768" i="3"/>
  <c r="Z1768" i="3"/>
  <c r="AE1768" i="3"/>
  <c r="AJ1768" i="3"/>
  <c r="AP1768" i="3"/>
  <c r="AU1768" i="3"/>
  <c r="AZ1768" i="3"/>
  <c r="BF1768" i="3"/>
  <c r="P1768" i="3"/>
  <c r="AL1768" i="3"/>
  <c r="BG1768" i="3"/>
  <c r="V1768" i="3"/>
  <c r="AQ1768" i="3"/>
  <c r="AA1768" i="3"/>
  <c r="AV1768" i="3"/>
  <c r="AF1768" i="3"/>
  <c r="BB1768" i="3"/>
  <c r="Q1823" i="3"/>
  <c r="AB1823" i="3"/>
  <c r="AM1823" i="3"/>
  <c r="AW1823" i="3"/>
  <c r="BH1823" i="3"/>
  <c r="W1823" i="3"/>
  <c r="AG1823" i="3"/>
  <c r="AR1823" i="3"/>
  <c r="BC1823" i="3"/>
  <c r="P1823" i="3"/>
  <c r="U1823" i="3"/>
  <c r="AA1823" i="3"/>
  <c r="AF1823" i="3"/>
  <c r="AK1823" i="3"/>
  <c r="AQ1823" i="3"/>
  <c r="AV1823" i="3"/>
  <c r="BA1823" i="3"/>
  <c r="BG1823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O1811" i="3"/>
  <c r="U1811" i="3"/>
  <c r="Z1811" i="3"/>
  <c r="AE1811" i="3"/>
  <c r="AK1811" i="3"/>
  <c r="AP1811" i="3"/>
  <c r="AU1811" i="3"/>
  <c r="BA1811" i="3"/>
  <c r="BF1811" i="3"/>
  <c r="M1811" i="3"/>
  <c r="R1811" i="3"/>
  <c r="W1811" i="3"/>
  <c r="AC1811" i="3"/>
  <c r="AH1811" i="3"/>
  <c r="AM1811" i="3"/>
  <c r="AS1811" i="3"/>
  <c r="AX1811" i="3"/>
  <c r="BC1811" i="3"/>
  <c r="BI1811" i="3"/>
  <c r="N1811" i="3"/>
  <c r="Y1811" i="3"/>
  <c r="AI1811" i="3"/>
  <c r="AT1811" i="3"/>
  <c r="BE1811" i="3"/>
  <c r="Q1811" i="3"/>
  <c r="AA1811" i="3"/>
  <c r="AL1811" i="3"/>
  <c r="AW1811" i="3"/>
  <c r="BG1811" i="3"/>
  <c r="AQ1811" i="3"/>
  <c r="S1811" i="3"/>
  <c r="AD1811" i="3"/>
  <c r="AO1811" i="3"/>
  <c r="AY1811" i="3"/>
  <c r="V1811" i="3"/>
  <c r="AG1811" i="3"/>
  <c r="BB1811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R1772" i="3"/>
  <c r="W1772" i="3"/>
  <c r="AB1772" i="3"/>
  <c r="AH1772" i="3"/>
  <c r="AM1772" i="3"/>
  <c r="AR1772" i="3"/>
  <c r="AX1772" i="3"/>
  <c r="BC1772" i="3"/>
  <c r="BH1772" i="3"/>
  <c r="N1772" i="3"/>
  <c r="S1772" i="3"/>
  <c r="X1772" i="3"/>
  <c r="AD1772" i="3"/>
  <c r="AI1772" i="3"/>
  <c r="AN1772" i="3"/>
  <c r="AT1772" i="3"/>
  <c r="AY1772" i="3"/>
  <c r="BD1772" i="3"/>
  <c r="O1772" i="3"/>
  <c r="T1772" i="3"/>
  <c r="Z1772" i="3"/>
  <c r="AE1772" i="3"/>
  <c r="AJ1772" i="3"/>
  <c r="AP1772" i="3"/>
  <c r="AU1772" i="3"/>
  <c r="AZ1772" i="3"/>
  <c r="BF1772" i="3"/>
  <c r="P1772" i="3"/>
  <c r="AL1772" i="3"/>
  <c r="BG1772" i="3"/>
  <c r="V1772" i="3"/>
  <c r="AQ1772" i="3"/>
  <c r="AA1772" i="3"/>
  <c r="AV1772" i="3"/>
  <c r="AF1772" i="3"/>
  <c r="BB1772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R1776" i="3"/>
  <c r="W1776" i="3"/>
  <c r="AB1776" i="3"/>
  <c r="AH1776" i="3"/>
  <c r="AM1776" i="3"/>
  <c r="AR1776" i="3"/>
  <c r="AX1776" i="3"/>
  <c r="BC1776" i="3"/>
  <c r="BH1776" i="3"/>
  <c r="N1776" i="3"/>
  <c r="BJ1776" i="3" s="1"/>
  <c r="S1776" i="3"/>
  <c r="BM1776" i="3" s="1"/>
  <c r="X1776" i="3"/>
  <c r="AD1776" i="3"/>
  <c r="AI1776" i="3"/>
  <c r="AN1776" i="3"/>
  <c r="AT1776" i="3"/>
  <c r="AY1776" i="3"/>
  <c r="BD1776" i="3"/>
  <c r="O1776" i="3"/>
  <c r="BL1776" i="3" s="1"/>
  <c r="T1776" i="3"/>
  <c r="Z1776" i="3"/>
  <c r="AE1776" i="3"/>
  <c r="AJ1776" i="3"/>
  <c r="AP1776" i="3"/>
  <c r="AU1776" i="3"/>
  <c r="AZ1776" i="3"/>
  <c r="BF1776" i="3"/>
  <c r="P1776" i="3"/>
  <c r="AL1776" i="3"/>
  <c r="BG1776" i="3"/>
  <c r="V1776" i="3"/>
  <c r="AQ1776" i="3"/>
  <c r="AA1776" i="3"/>
  <c r="AV1776" i="3"/>
  <c r="AF1776" i="3"/>
  <c r="BB1776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N1829" i="3"/>
  <c r="BJ1829" i="3" s="1"/>
  <c r="R1829" i="3"/>
  <c r="V1829" i="3"/>
  <c r="Z1829" i="3"/>
  <c r="AD1829" i="3"/>
  <c r="AH1829" i="3"/>
  <c r="AL1829" i="3"/>
  <c r="AP1829" i="3"/>
  <c r="AT1829" i="3"/>
  <c r="AX1829" i="3"/>
  <c r="BB1829" i="3"/>
  <c r="BF1829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4" i="3"/>
  <c r="T1824" i="3"/>
  <c r="X1824" i="3"/>
  <c r="AB1824" i="3"/>
  <c r="AF1824" i="3"/>
  <c r="AJ1824" i="3"/>
  <c r="AN1824" i="3"/>
  <c r="AR1824" i="3"/>
  <c r="AV1824" i="3"/>
  <c r="AZ1824" i="3"/>
  <c r="BD1824" i="3"/>
  <c r="BH1824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P1820" i="3"/>
  <c r="T1820" i="3"/>
  <c r="X1820" i="3"/>
  <c r="AB1820" i="3"/>
  <c r="AF1820" i="3"/>
  <c r="AJ1820" i="3"/>
  <c r="AN1820" i="3"/>
  <c r="AR1820" i="3"/>
  <c r="AV1820" i="3"/>
  <c r="AZ1820" i="3"/>
  <c r="BD1820" i="3"/>
  <c r="BH1820" i="3"/>
  <c r="N1819" i="3"/>
  <c r="BJ1819" i="3" s="1"/>
  <c r="R1819" i="3"/>
  <c r="V1819" i="3"/>
  <c r="Z1819" i="3"/>
  <c r="AD1819" i="3"/>
  <c r="AH1819" i="3"/>
  <c r="AL1819" i="3"/>
  <c r="AP1819" i="3"/>
  <c r="AT1819" i="3"/>
  <c r="AX1819" i="3"/>
  <c r="BB1819" i="3"/>
  <c r="BF1819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T1816" i="3"/>
  <c r="Y1816" i="3"/>
  <c r="AE1816" i="3"/>
  <c r="AJ1816" i="3"/>
  <c r="AO1816" i="3"/>
  <c r="AU1816" i="3"/>
  <c r="AZ1816" i="3"/>
  <c r="BE1816" i="3"/>
  <c r="Q1816" i="3"/>
  <c r="W1816" i="3"/>
  <c r="AB1816" i="3"/>
  <c r="AG1816" i="3"/>
  <c r="AM1816" i="3"/>
  <c r="AR1816" i="3"/>
  <c r="AW1816" i="3"/>
  <c r="BC1816" i="3"/>
  <c r="BH1816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T1812" i="3"/>
  <c r="Y1812" i="3"/>
  <c r="AE1812" i="3"/>
  <c r="AJ1812" i="3"/>
  <c r="AO1812" i="3"/>
  <c r="AU1812" i="3"/>
  <c r="AZ1812" i="3"/>
  <c r="BE1812" i="3"/>
  <c r="Q1812" i="3"/>
  <c r="W1812" i="3"/>
  <c r="AB1812" i="3"/>
  <c r="AG1812" i="3"/>
  <c r="AM1812" i="3"/>
  <c r="AR1812" i="3"/>
  <c r="AW1812" i="3"/>
  <c r="BC1812" i="3"/>
  <c r="BH1812" i="3"/>
  <c r="P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O1809" i="3"/>
  <c r="U1809" i="3"/>
  <c r="Z1809" i="3"/>
  <c r="AE1809" i="3"/>
  <c r="AK1809" i="3"/>
  <c r="AP1809" i="3"/>
  <c r="AU1809" i="3"/>
  <c r="BA1809" i="3"/>
  <c r="BF1809" i="3"/>
  <c r="Q1809" i="3"/>
  <c r="V1809" i="3"/>
  <c r="AA1809" i="3"/>
  <c r="AG1809" i="3"/>
  <c r="AL1809" i="3"/>
  <c r="AQ1809" i="3"/>
  <c r="AW1809" i="3"/>
  <c r="BB1809" i="3"/>
  <c r="BG1809" i="3"/>
  <c r="M1809" i="3"/>
  <c r="R1809" i="3"/>
  <c r="W1809" i="3"/>
  <c r="AC1809" i="3"/>
  <c r="AH1809" i="3"/>
  <c r="AM1809" i="3"/>
  <c r="AS1809" i="3"/>
  <c r="AX1809" i="3"/>
  <c r="BC1809" i="3"/>
  <c r="BI1809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T1806" i="3"/>
  <c r="Y1806" i="3"/>
  <c r="AE1806" i="3"/>
  <c r="AJ1806" i="3"/>
  <c r="AO1806" i="3"/>
  <c r="AU1806" i="3"/>
  <c r="AZ1806" i="3"/>
  <c r="BE1806" i="3"/>
  <c r="P1806" i="3"/>
  <c r="U1806" i="3"/>
  <c r="AA1806" i="3"/>
  <c r="AF1806" i="3"/>
  <c r="AK1806" i="3"/>
  <c r="AQ1806" i="3"/>
  <c r="AV1806" i="3"/>
  <c r="BA1806" i="3"/>
  <c r="BG1806" i="3"/>
  <c r="Q1806" i="3"/>
  <c r="W1806" i="3"/>
  <c r="AB1806" i="3"/>
  <c r="AG1806" i="3"/>
  <c r="AM1806" i="3"/>
  <c r="AR1806" i="3"/>
  <c r="AW1806" i="3"/>
  <c r="BC1806" i="3"/>
  <c r="BH1806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R1733" i="3"/>
  <c r="Z1733" i="3"/>
  <c r="AH1733" i="3"/>
  <c r="AP1733" i="3"/>
  <c r="AX1733" i="3"/>
  <c r="BF1733" i="3"/>
  <c r="T1733" i="3"/>
  <c r="AB1733" i="3"/>
  <c r="AJ1733" i="3"/>
  <c r="AR1733" i="3"/>
  <c r="AZ1733" i="3"/>
  <c r="BH1733" i="3"/>
  <c r="N1733" i="3"/>
  <c r="V1733" i="3"/>
  <c r="AD1733" i="3"/>
  <c r="AL1733" i="3"/>
  <c r="AT1733" i="3"/>
  <c r="BB1733" i="3"/>
  <c r="AN1733" i="3"/>
  <c r="P1733" i="3"/>
  <c r="AV1733" i="3"/>
  <c r="X1733" i="3"/>
  <c r="BD1733" i="3"/>
  <c r="AF173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R1764" i="3"/>
  <c r="W1764" i="3"/>
  <c r="AB1764" i="3"/>
  <c r="AH1764" i="3"/>
  <c r="AM1764" i="3"/>
  <c r="AR1764" i="3"/>
  <c r="AX1764" i="3"/>
  <c r="BC1764" i="3"/>
  <c r="BH1764" i="3"/>
  <c r="N1764" i="3"/>
  <c r="BJ1764" i="3" s="1"/>
  <c r="S1764" i="3"/>
  <c r="BM1764" i="3" s="1"/>
  <c r="X1764" i="3"/>
  <c r="AD1764" i="3"/>
  <c r="AI1764" i="3"/>
  <c r="AN1764" i="3"/>
  <c r="AT1764" i="3"/>
  <c r="AY1764" i="3"/>
  <c r="BD1764" i="3"/>
  <c r="O1764" i="3"/>
  <c r="BL1764" i="3" s="1"/>
  <c r="T1764" i="3"/>
  <c r="Z1764" i="3"/>
  <c r="AE1764" i="3"/>
  <c r="AJ1764" i="3"/>
  <c r="AP1764" i="3"/>
  <c r="AU1764" i="3"/>
  <c r="AZ1764" i="3"/>
  <c r="BF1764" i="3"/>
  <c r="P1764" i="3"/>
  <c r="AL1764" i="3"/>
  <c r="BG1764" i="3"/>
  <c r="V1764" i="3"/>
  <c r="AQ1764" i="3"/>
  <c r="AA1764" i="3"/>
  <c r="AV1764" i="3"/>
  <c r="BF1832" i="3"/>
  <c r="BA1832" i="3"/>
  <c r="AU1832" i="3"/>
  <c r="AP1832" i="3"/>
  <c r="AK1832" i="3"/>
  <c r="AE1832" i="3"/>
  <c r="Z1832" i="3"/>
  <c r="U1832" i="3"/>
  <c r="O1832" i="3"/>
  <c r="BE1831" i="3"/>
  <c r="AZ1831" i="3"/>
  <c r="AU1831" i="3"/>
  <c r="AO1831" i="3"/>
  <c r="AJ1831" i="3"/>
  <c r="AE1831" i="3"/>
  <c r="Y1831" i="3"/>
  <c r="T1831" i="3"/>
  <c r="O1831" i="3"/>
  <c r="BF1830" i="3"/>
  <c r="BA1830" i="3"/>
  <c r="AU1830" i="3"/>
  <c r="AP1830" i="3"/>
  <c r="AK1830" i="3"/>
  <c r="AE1830" i="3"/>
  <c r="Z1830" i="3"/>
  <c r="U1830" i="3"/>
  <c r="O1830" i="3"/>
  <c r="BE1829" i="3"/>
  <c r="AZ1829" i="3"/>
  <c r="AU1829" i="3"/>
  <c r="AO1829" i="3"/>
  <c r="AJ1829" i="3"/>
  <c r="AE1829" i="3"/>
  <c r="Y1829" i="3"/>
  <c r="T1829" i="3"/>
  <c r="O1829" i="3"/>
  <c r="BL1829" i="3" s="1"/>
  <c r="BF1828" i="3"/>
  <c r="BA1828" i="3"/>
  <c r="AU1828" i="3"/>
  <c r="AP1828" i="3"/>
  <c r="AK1828" i="3"/>
  <c r="AE1828" i="3"/>
  <c r="Z1828" i="3"/>
  <c r="U1828" i="3"/>
  <c r="O1828" i="3"/>
  <c r="BE1827" i="3"/>
  <c r="AZ1827" i="3"/>
  <c r="AU1827" i="3"/>
  <c r="AO1827" i="3"/>
  <c r="AJ1827" i="3"/>
  <c r="AE1827" i="3"/>
  <c r="Y1827" i="3"/>
  <c r="T1827" i="3"/>
  <c r="O1827" i="3"/>
  <c r="BF1826" i="3"/>
  <c r="BA1826" i="3"/>
  <c r="AU1826" i="3"/>
  <c r="AP1826" i="3"/>
  <c r="AK1826" i="3"/>
  <c r="AE1826" i="3"/>
  <c r="Z1826" i="3"/>
  <c r="U1826" i="3"/>
  <c r="O1826" i="3"/>
  <c r="BL1826" i="3" s="1"/>
  <c r="BE1825" i="3"/>
  <c r="AZ1825" i="3"/>
  <c r="AU1825" i="3"/>
  <c r="AO1825" i="3"/>
  <c r="AJ1825" i="3"/>
  <c r="AE1825" i="3"/>
  <c r="Y1825" i="3"/>
  <c r="T1825" i="3"/>
  <c r="O1825" i="3"/>
  <c r="BF1824" i="3"/>
  <c r="BA1824" i="3"/>
  <c r="AU1824" i="3"/>
  <c r="AP1824" i="3"/>
  <c r="AK1824" i="3"/>
  <c r="AE1824" i="3"/>
  <c r="Z1824" i="3"/>
  <c r="U1824" i="3"/>
  <c r="O1824" i="3"/>
  <c r="BE1823" i="3"/>
  <c r="AZ1823" i="3"/>
  <c r="AU1823" i="3"/>
  <c r="AO1823" i="3"/>
  <c r="AJ1823" i="3"/>
  <c r="AE1823" i="3"/>
  <c r="Y1823" i="3"/>
  <c r="T1823" i="3"/>
  <c r="O1823" i="3"/>
  <c r="BF1822" i="3"/>
  <c r="BA1822" i="3"/>
  <c r="AU1822" i="3"/>
  <c r="AP1822" i="3"/>
  <c r="AK1822" i="3"/>
  <c r="AE1822" i="3"/>
  <c r="Z1822" i="3"/>
  <c r="U1822" i="3"/>
  <c r="O1822" i="3"/>
  <c r="BL1822" i="3" s="1"/>
  <c r="BE1821" i="3"/>
  <c r="AZ1821" i="3"/>
  <c r="AU1821" i="3"/>
  <c r="AO1821" i="3"/>
  <c r="AJ1821" i="3"/>
  <c r="AE1821" i="3"/>
  <c r="Y1821" i="3"/>
  <c r="T1821" i="3"/>
  <c r="O1821" i="3"/>
  <c r="BF1820" i="3"/>
  <c r="BA1820" i="3"/>
  <c r="AU1820" i="3"/>
  <c r="AP1820" i="3"/>
  <c r="AK1820" i="3"/>
  <c r="AE1820" i="3"/>
  <c r="Z1820" i="3"/>
  <c r="U1820" i="3"/>
  <c r="O1820" i="3"/>
  <c r="BE1819" i="3"/>
  <c r="AZ1819" i="3"/>
  <c r="AU1819" i="3"/>
  <c r="AO1819" i="3"/>
  <c r="AJ1819" i="3"/>
  <c r="AE1819" i="3"/>
  <c r="Y1819" i="3"/>
  <c r="T1819" i="3"/>
  <c r="O1819" i="3"/>
  <c r="BL1819" i="3" s="1"/>
  <c r="BF1818" i="3"/>
  <c r="BA1818" i="3"/>
  <c r="AU1818" i="3"/>
  <c r="AP1818" i="3"/>
  <c r="AK1818" i="3"/>
  <c r="AE1818" i="3"/>
  <c r="Z1818" i="3"/>
  <c r="U1818" i="3"/>
  <c r="O1818" i="3"/>
  <c r="BI1816" i="3"/>
  <c r="AY1816" i="3"/>
  <c r="AN1816" i="3"/>
  <c r="AC1816" i="3"/>
  <c r="S1816" i="3"/>
  <c r="BI1812" i="3"/>
  <c r="AY1812" i="3"/>
  <c r="AN1812" i="3"/>
  <c r="AC1812" i="3"/>
  <c r="S1812" i="3"/>
  <c r="AO1809" i="3"/>
  <c r="S1809" i="3"/>
  <c r="BI1808" i="3"/>
  <c r="AN1808" i="3"/>
  <c r="S1808" i="3"/>
  <c r="AO1807" i="3"/>
  <c r="S1807" i="3"/>
  <c r="BI1806" i="3"/>
  <c r="AN1806" i="3"/>
  <c r="S1806" i="3"/>
  <c r="BB1764" i="3"/>
  <c r="BE1832" i="3"/>
  <c r="AY1832" i="3"/>
  <c r="AT1832" i="3"/>
  <c r="AO1832" i="3"/>
  <c r="AI1832" i="3"/>
  <c r="AD1832" i="3"/>
  <c r="Y1832" i="3"/>
  <c r="S1832" i="3"/>
  <c r="N1832" i="3"/>
  <c r="BI1831" i="3"/>
  <c r="BD1831" i="3"/>
  <c r="AY1831" i="3"/>
  <c r="AS1831" i="3"/>
  <c r="AN1831" i="3"/>
  <c r="AI1831" i="3"/>
  <c r="AC1831" i="3"/>
  <c r="X1831" i="3"/>
  <c r="S1831" i="3"/>
  <c r="M1831" i="3"/>
  <c r="BE1830" i="3"/>
  <c r="AY1830" i="3"/>
  <c r="AT1830" i="3"/>
  <c r="AO1830" i="3"/>
  <c r="AI1830" i="3"/>
  <c r="AD1830" i="3"/>
  <c r="Y1830" i="3"/>
  <c r="S1830" i="3"/>
  <c r="N1830" i="3"/>
  <c r="BI1829" i="3"/>
  <c r="BD1829" i="3"/>
  <c r="AY1829" i="3"/>
  <c r="AS1829" i="3"/>
  <c r="AN1829" i="3"/>
  <c r="AI1829" i="3"/>
  <c r="AC1829" i="3"/>
  <c r="X1829" i="3"/>
  <c r="S1829" i="3"/>
  <c r="BM1829" i="3" s="1"/>
  <c r="M1829" i="3"/>
  <c r="BE1828" i="3"/>
  <c r="AY1828" i="3"/>
  <c r="AT1828" i="3"/>
  <c r="AO1828" i="3"/>
  <c r="AI1828" i="3"/>
  <c r="AD1828" i="3"/>
  <c r="Y1828" i="3"/>
  <c r="S1828" i="3"/>
  <c r="N1828" i="3"/>
  <c r="BI1827" i="3"/>
  <c r="BD1827" i="3"/>
  <c r="AY1827" i="3"/>
  <c r="AS1827" i="3"/>
  <c r="AN1827" i="3"/>
  <c r="AI1827" i="3"/>
  <c r="AC1827" i="3"/>
  <c r="X1827" i="3"/>
  <c r="S1827" i="3"/>
  <c r="M1827" i="3"/>
  <c r="BE1826" i="3"/>
  <c r="AY1826" i="3"/>
  <c r="AT1826" i="3"/>
  <c r="AO1826" i="3"/>
  <c r="AI1826" i="3"/>
  <c r="AD1826" i="3"/>
  <c r="Y1826" i="3"/>
  <c r="S1826" i="3"/>
  <c r="BM1826" i="3" s="1"/>
  <c r="N1826" i="3"/>
  <c r="BJ1826" i="3" s="1"/>
  <c r="BI1825" i="3"/>
  <c r="BD1825" i="3"/>
  <c r="AY1825" i="3"/>
  <c r="AS1825" i="3"/>
  <c r="AN1825" i="3"/>
  <c r="AI1825" i="3"/>
  <c r="AC1825" i="3"/>
  <c r="X1825" i="3"/>
  <c r="S1825" i="3"/>
  <c r="M1825" i="3"/>
  <c r="BE1824" i="3"/>
  <c r="AY1824" i="3"/>
  <c r="AT1824" i="3"/>
  <c r="AO1824" i="3"/>
  <c r="AI1824" i="3"/>
  <c r="AD1824" i="3"/>
  <c r="Y1824" i="3"/>
  <c r="S1824" i="3"/>
  <c r="N1824" i="3"/>
  <c r="BI1823" i="3"/>
  <c r="BD1823" i="3"/>
  <c r="AY1823" i="3"/>
  <c r="AS1823" i="3"/>
  <c r="AN1823" i="3"/>
  <c r="AI1823" i="3"/>
  <c r="AC1823" i="3"/>
  <c r="X1823" i="3"/>
  <c r="S1823" i="3"/>
  <c r="M1823" i="3"/>
  <c r="BE1822" i="3"/>
  <c r="AY1822" i="3"/>
  <c r="AT1822" i="3"/>
  <c r="AO1822" i="3"/>
  <c r="AI1822" i="3"/>
  <c r="AD1822" i="3"/>
  <c r="Y1822" i="3"/>
  <c r="S1822" i="3"/>
  <c r="BM1822" i="3" s="1"/>
  <c r="N1822" i="3"/>
  <c r="BJ1822" i="3" s="1"/>
  <c r="BI1821" i="3"/>
  <c r="BD1821" i="3"/>
  <c r="AY1821" i="3"/>
  <c r="AS1821" i="3"/>
  <c r="AN1821" i="3"/>
  <c r="AI1821" i="3"/>
  <c r="AC1821" i="3"/>
  <c r="X1821" i="3"/>
  <c r="S1821" i="3"/>
  <c r="M1821" i="3"/>
  <c r="BE1820" i="3"/>
  <c r="AY1820" i="3"/>
  <c r="AT1820" i="3"/>
  <c r="AO1820" i="3"/>
  <c r="AI1820" i="3"/>
  <c r="AD1820" i="3"/>
  <c r="Y1820" i="3"/>
  <c r="S1820" i="3"/>
  <c r="N1820" i="3"/>
  <c r="BI1819" i="3"/>
  <c r="BD1819" i="3"/>
  <c r="AY1819" i="3"/>
  <c r="AS1819" i="3"/>
  <c r="AN1819" i="3"/>
  <c r="AI1819" i="3"/>
  <c r="AC1819" i="3"/>
  <c r="X1819" i="3"/>
  <c r="S1819" i="3"/>
  <c r="BM1819" i="3" s="1"/>
  <c r="M1819" i="3"/>
  <c r="BE1818" i="3"/>
  <c r="AY1818" i="3"/>
  <c r="AT1818" i="3"/>
  <c r="AO1818" i="3"/>
  <c r="AI1818" i="3"/>
  <c r="AD1818" i="3"/>
  <c r="Y1818" i="3"/>
  <c r="S1818" i="3"/>
  <c r="N1818" i="3"/>
  <c r="BG1816" i="3"/>
  <c r="AV1816" i="3"/>
  <c r="AK1816" i="3"/>
  <c r="AA1816" i="3"/>
  <c r="P1816" i="3"/>
  <c r="BK1816" i="3" s="1"/>
  <c r="BG1812" i="3"/>
  <c r="AV1812" i="3"/>
  <c r="AK1812" i="3"/>
  <c r="AA1812" i="3"/>
  <c r="P1812" i="3"/>
  <c r="BE1809" i="3"/>
  <c r="AI1809" i="3"/>
  <c r="N1809" i="3"/>
  <c r="BD1808" i="3"/>
  <c r="AI1808" i="3"/>
  <c r="M1808" i="3"/>
  <c r="BE1807" i="3"/>
  <c r="AI1807" i="3"/>
  <c r="N1807" i="3"/>
  <c r="BD1806" i="3"/>
  <c r="AI1806" i="3"/>
  <c r="M1806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Z1779" i="3"/>
  <c r="AP1779" i="3"/>
  <c r="BF1779" i="3"/>
  <c r="N1779" i="3"/>
  <c r="AD1779" i="3"/>
  <c r="AT1779" i="3"/>
  <c r="R1779" i="3"/>
  <c r="AH1779" i="3"/>
  <c r="AX1779" i="3"/>
  <c r="AF1764" i="3"/>
  <c r="BC1804" i="3"/>
  <c r="AU1804" i="3"/>
  <c r="AM1804" i="3"/>
  <c r="AE1804" i="3"/>
  <c r="W1804" i="3"/>
  <c r="BC1802" i="3"/>
  <c r="AU1802" i="3"/>
  <c r="AM1802" i="3"/>
  <c r="AE1802" i="3"/>
  <c r="W1802" i="3"/>
  <c r="BC1800" i="3"/>
  <c r="AU1800" i="3"/>
  <c r="AM1800" i="3"/>
  <c r="AE1800" i="3"/>
  <c r="W1800" i="3"/>
  <c r="BC1798" i="3"/>
  <c r="AU1798" i="3"/>
  <c r="AM1798" i="3"/>
  <c r="AE1798" i="3"/>
  <c r="W1798" i="3"/>
  <c r="BC1796" i="3"/>
  <c r="AU1796" i="3"/>
  <c r="AM1796" i="3"/>
  <c r="AE1796" i="3"/>
  <c r="W1796" i="3"/>
  <c r="BC1794" i="3"/>
  <c r="AU1794" i="3"/>
  <c r="AM1794" i="3"/>
  <c r="AE1794" i="3"/>
  <c r="W1794" i="3"/>
  <c r="BC1792" i="3"/>
  <c r="AU1792" i="3"/>
  <c r="AM1792" i="3"/>
  <c r="AE1792" i="3"/>
  <c r="W1792" i="3"/>
  <c r="BC1790" i="3"/>
  <c r="AU1790" i="3"/>
  <c r="AM1790" i="3"/>
  <c r="AE1790" i="3"/>
  <c r="W1790" i="3"/>
  <c r="BC1788" i="3"/>
  <c r="AU1788" i="3"/>
  <c r="AM1788" i="3"/>
  <c r="AE1788" i="3"/>
  <c r="W1788" i="3"/>
  <c r="BC1786" i="3"/>
  <c r="AU1786" i="3"/>
  <c r="AM1786" i="3"/>
  <c r="AE1786" i="3"/>
  <c r="W1786" i="3"/>
  <c r="L1785" i="3"/>
  <c r="K1785" i="3"/>
  <c r="AZ1784" i="3"/>
  <c r="AJ1784" i="3"/>
  <c r="BF1783" i="3"/>
  <c r="AP1783" i="3"/>
  <c r="M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AV1778" i="3"/>
  <c r="AF1778" i="3"/>
  <c r="BG1774" i="3"/>
  <c r="AL1774" i="3"/>
  <c r="BG1770" i="3"/>
  <c r="AL1770" i="3"/>
  <c r="BG1766" i="3"/>
  <c r="AL1766" i="3"/>
  <c r="P1766" i="3"/>
  <c r="BB1763" i="3"/>
  <c r="AG1763" i="3"/>
  <c r="P1761" i="3"/>
  <c r="X1761" i="3"/>
  <c r="AF1761" i="3"/>
  <c r="AN1761" i="3"/>
  <c r="AV1761" i="3"/>
  <c r="BD1761" i="3"/>
  <c r="T1761" i="3"/>
  <c r="AB1761" i="3"/>
  <c r="AJ1761" i="3"/>
  <c r="AR1761" i="3"/>
  <c r="AZ1761" i="3"/>
  <c r="BH1761" i="3"/>
  <c r="S1760" i="3"/>
  <c r="AA1760" i="3"/>
  <c r="AI1760" i="3"/>
  <c r="AQ1760" i="3"/>
  <c r="AY1760" i="3"/>
  <c r="BG1760" i="3"/>
  <c r="O1760" i="3"/>
  <c r="W1760" i="3"/>
  <c r="AE1760" i="3"/>
  <c r="AM1760" i="3"/>
  <c r="AU1760" i="3"/>
  <c r="BC1760" i="3"/>
  <c r="AA1756" i="3"/>
  <c r="AQ1756" i="3"/>
  <c r="BG1756" i="3"/>
  <c r="S1756" i="3"/>
  <c r="AI1756" i="3"/>
  <c r="AY1756" i="3"/>
  <c r="AA1752" i="3"/>
  <c r="AQ1752" i="3"/>
  <c r="BG1752" i="3"/>
  <c r="S1752" i="3"/>
  <c r="AI1752" i="3"/>
  <c r="AY1752" i="3"/>
  <c r="AA1748" i="3"/>
  <c r="AQ1748" i="3"/>
  <c r="BG1748" i="3"/>
  <c r="S1748" i="3"/>
  <c r="AI1748" i="3"/>
  <c r="AY1748" i="3"/>
  <c r="AA1744" i="3"/>
  <c r="AQ1744" i="3"/>
  <c r="BG1744" i="3"/>
  <c r="S1744" i="3"/>
  <c r="AI1744" i="3"/>
  <c r="AY1744" i="3"/>
  <c r="AA1740" i="3"/>
  <c r="AQ1740" i="3"/>
  <c r="BG1740" i="3"/>
  <c r="S1740" i="3"/>
  <c r="AI1740" i="3"/>
  <c r="AY1740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N1778" i="3"/>
  <c r="BJ1778" i="3" s="1"/>
  <c r="R1778" i="3"/>
  <c r="V1778" i="3"/>
  <c r="Z1778" i="3"/>
  <c r="AD1778" i="3"/>
  <c r="AH1778" i="3"/>
  <c r="AL1778" i="3"/>
  <c r="AP1778" i="3"/>
  <c r="AT1778" i="3"/>
  <c r="AX1778" i="3"/>
  <c r="BB1778" i="3"/>
  <c r="BF1778" i="3"/>
  <c r="O1778" i="3"/>
  <c r="BL1778" i="3" s="1"/>
  <c r="S1778" i="3"/>
  <c r="BM1778" i="3" s="1"/>
  <c r="W1778" i="3"/>
  <c r="AA1778" i="3"/>
  <c r="AE1778" i="3"/>
  <c r="AI1778" i="3"/>
  <c r="AM1778" i="3"/>
  <c r="AQ1778" i="3"/>
  <c r="AU1778" i="3"/>
  <c r="AY1778" i="3"/>
  <c r="BC1778" i="3"/>
  <c r="BG1778" i="3"/>
  <c r="BB1774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R1774" i="3"/>
  <c r="W1774" i="3"/>
  <c r="AB1774" i="3"/>
  <c r="AH1774" i="3"/>
  <c r="AM1774" i="3"/>
  <c r="AR1774" i="3"/>
  <c r="AX1774" i="3"/>
  <c r="BC1774" i="3"/>
  <c r="BH1774" i="3"/>
  <c r="N1774" i="3"/>
  <c r="S1774" i="3"/>
  <c r="X1774" i="3"/>
  <c r="AD1774" i="3"/>
  <c r="AI1774" i="3"/>
  <c r="AN1774" i="3"/>
  <c r="AT1774" i="3"/>
  <c r="AY1774" i="3"/>
  <c r="BD1774" i="3"/>
  <c r="O1774" i="3"/>
  <c r="T1774" i="3"/>
  <c r="Z1774" i="3"/>
  <c r="AE1774" i="3"/>
  <c r="AJ1774" i="3"/>
  <c r="AP1774" i="3"/>
  <c r="AU1774" i="3"/>
  <c r="AZ1774" i="3"/>
  <c r="BF1774" i="3"/>
  <c r="BB1770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R1770" i="3"/>
  <c r="W1770" i="3"/>
  <c r="AB1770" i="3"/>
  <c r="AH1770" i="3"/>
  <c r="AM1770" i="3"/>
  <c r="AR1770" i="3"/>
  <c r="AX1770" i="3"/>
  <c r="BC1770" i="3"/>
  <c r="BH1770" i="3"/>
  <c r="N1770" i="3"/>
  <c r="S1770" i="3"/>
  <c r="X1770" i="3"/>
  <c r="AD1770" i="3"/>
  <c r="AI1770" i="3"/>
  <c r="AN1770" i="3"/>
  <c r="AT1770" i="3"/>
  <c r="AY1770" i="3"/>
  <c r="BD1770" i="3"/>
  <c r="O1770" i="3"/>
  <c r="T1770" i="3"/>
  <c r="Z1770" i="3"/>
  <c r="AE1770" i="3"/>
  <c r="AJ1770" i="3"/>
  <c r="AP1770" i="3"/>
  <c r="AU1770" i="3"/>
  <c r="AZ1770" i="3"/>
  <c r="BF1770" i="3"/>
  <c r="BB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W1766" i="3"/>
  <c r="AB1766" i="3"/>
  <c r="AH1766" i="3"/>
  <c r="AM1766" i="3"/>
  <c r="AR1766" i="3"/>
  <c r="AX1766" i="3"/>
  <c r="BC1766" i="3"/>
  <c r="BH1766" i="3"/>
  <c r="N1766" i="3"/>
  <c r="S1766" i="3"/>
  <c r="X1766" i="3"/>
  <c r="AD1766" i="3"/>
  <c r="AI1766" i="3"/>
  <c r="AN1766" i="3"/>
  <c r="AT1766" i="3"/>
  <c r="AY1766" i="3"/>
  <c r="BD1766" i="3"/>
  <c r="O1766" i="3"/>
  <c r="T1766" i="3"/>
  <c r="Z1766" i="3"/>
  <c r="AE1766" i="3"/>
  <c r="AJ1766" i="3"/>
  <c r="AP1766" i="3"/>
  <c r="AU1766" i="3"/>
  <c r="AZ1766" i="3"/>
  <c r="BF1766" i="3"/>
  <c r="AW1763" i="3"/>
  <c r="Q1763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S1762" i="3"/>
  <c r="AA1762" i="3"/>
  <c r="AI1762" i="3"/>
  <c r="AQ1762" i="3"/>
  <c r="AY1762" i="3"/>
  <c r="BG1762" i="3"/>
  <c r="N1762" i="3"/>
  <c r="V1762" i="3"/>
  <c r="AD1762" i="3"/>
  <c r="AL1762" i="3"/>
  <c r="AT1762" i="3"/>
  <c r="BB1762" i="3"/>
  <c r="O1762" i="3"/>
  <c r="W1762" i="3"/>
  <c r="AE1762" i="3"/>
  <c r="AM1762" i="3"/>
  <c r="AU1762" i="3"/>
  <c r="BC1762" i="3"/>
  <c r="AS1761" i="3"/>
  <c r="M1761" i="3"/>
  <c r="BF1760" i="3"/>
  <c r="Z1760" i="3"/>
  <c r="O1758" i="3"/>
  <c r="AM1756" i="3"/>
  <c r="O1754" i="3"/>
  <c r="AM1752" i="3"/>
  <c r="O1750" i="3"/>
  <c r="AM1748" i="3"/>
  <c r="O1746" i="3"/>
  <c r="AM1744" i="3"/>
  <c r="O1742" i="3"/>
  <c r="AM1740" i="3"/>
  <c r="O1738" i="3"/>
  <c r="L1805" i="3"/>
  <c r="K1805" i="3"/>
  <c r="BG1804" i="3"/>
  <c r="AY1804" i="3"/>
  <c r="AQ1804" i="3"/>
  <c r="AI1804" i="3"/>
  <c r="AA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BJ1804" i="3" s="1"/>
  <c r="R1804" i="3"/>
  <c r="V1804" i="3"/>
  <c r="Z1804" i="3"/>
  <c r="AD1804" i="3"/>
  <c r="AH1804" i="3"/>
  <c r="AL1804" i="3"/>
  <c r="AP1804" i="3"/>
  <c r="AT1804" i="3"/>
  <c r="AX1804" i="3"/>
  <c r="BB1804" i="3"/>
  <c r="BF1804" i="3"/>
  <c r="L1803" i="3"/>
  <c r="K1803" i="3"/>
  <c r="BG1802" i="3"/>
  <c r="AY1802" i="3"/>
  <c r="AQ1802" i="3"/>
  <c r="AI1802" i="3"/>
  <c r="AA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L1801" i="3"/>
  <c r="K1801" i="3"/>
  <c r="BG1800" i="3"/>
  <c r="AY1800" i="3"/>
  <c r="AQ1800" i="3"/>
  <c r="AI1800" i="3"/>
  <c r="AA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L1799" i="3"/>
  <c r="K1799" i="3"/>
  <c r="BG1798" i="3"/>
  <c r="AY1798" i="3"/>
  <c r="AQ1798" i="3"/>
  <c r="AI1798" i="3"/>
  <c r="AA1798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L1797" i="3"/>
  <c r="K1797" i="3"/>
  <c r="BG1796" i="3"/>
  <c r="AY1796" i="3"/>
  <c r="AQ1796" i="3"/>
  <c r="AI1796" i="3"/>
  <c r="AA1796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L1795" i="3"/>
  <c r="K1795" i="3"/>
  <c r="BG1794" i="3"/>
  <c r="AY1794" i="3"/>
  <c r="AQ1794" i="3"/>
  <c r="AI1794" i="3"/>
  <c r="AA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L1793" i="3"/>
  <c r="K1793" i="3"/>
  <c r="BG1792" i="3"/>
  <c r="AY1792" i="3"/>
  <c r="AQ1792" i="3"/>
  <c r="AI1792" i="3"/>
  <c r="AA1792" i="3"/>
  <c r="M1792" i="3"/>
  <c r="Q1792" i="3"/>
  <c r="U1792" i="3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V1792" i="3"/>
  <c r="Z1792" i="3"/>
  <c r="AD1792" i="3"/>
  <c r="AH1792" i="3"/>
  <c r="AL1792" i="3"/>
  <c r="AP1792" i="3"/>
  <c r="AT1792" i="3"/>
  <c r="AX1792" i="3"/>
  <c r="BB1792" i="3"/>
  <c r="BF1792" i="3"/>
  <c r="L1791" i="3"/>
  <c r="K1791" i="3"/>
  <c r="BG1790" i="3"/>
  <c r="AY1790" i="3"/>
  <c r="AQ1790" i="3"/>
  <c r="AI1790" i="3"/>
  <c r="AA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L1789" i="3"/>
  <c r="K1789" i="3"/>
  <c r="BG1788" i="3"/>
  <c r="AY1788" i="3"/>
  <c r="AQ1788" i="3"/>
  <c r="AI1788" i="3"/>
  <c r="AA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L1787" i="3"/>
  <c r="K1787" i="3"/>
  <c r="BG1786" i="3"/>
  <c r="AY1786" i="3"/>
  <c r="AQ1786" i="3"/>
  <c r="AI1786" i="3"/>
  <c r="AA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AX1783" i="3"/>
  <c r="AH1783" i="3"/>
  <c r="R1783" i="3"/>
  <c r="L1781" i="3"/>
  <c r="K1781" i="3"/>
  <c r="BD1778" i="3"/>
  <c r="AN1778" i="3"/>
  <c r="X1778" i="3"/>
  <c r="P1763" i="3"/>
  <c r="X1763" i="3"/>
  <c r="AC1763" i="3"/>
  <c r="AH1763" i="3"/>
  <c r="AN1763" i="3"/>
  <c r="AS1763" i="3"/>
  <c r="AX1763" i="3"/>
  <c r="BD1763" i="3"/>
  <c r="BI1763" i="3"/>
  <c r="T1763" i="3"/>
  <c r="Z1763" i="3"/>
  <c r="AF1763" i="3"/>
  <c r="AK1763" i="3"/>
  <c r="AP1763" i="3"/>
  <c r="AV1763" i="3"/>
  <c r="BA1763" i="3"/>
  <c r="BF1763" i="3"/>
  <c r="AA1758" i="3"/>
  <c r="AQ1758" i="3"/>
  <c r="BG1758" i="3"/>
  <c r="S1758" i="3"/>
  <c r="AI1758" i="3"/>
  <c r="AY1758" i="3"/>
  <c r="AA1754" i="3"/>
  <c r="AQ1754" i="3"/>
  <c r="BG1754" i="3"/>
  <c r="S1754" i="3"/>
  <c r="AI1754" i="3"/>
  <c r="AY1754" i="3"/>
  <c r="AA1750" i="3"/>
  <c r="AQ1750" i="3"/>
  <c r="BG1750" i="3"/>
  <c r="S1750" i="3"/>
  <c r="AI1750" i="3"/>
  <c r="AY1750" i="3"/>
  <c r="AA1746" i="3"/>
  <c r="AQ1746" i="3"/>
  <c r="BG1746" i="3"/>
  <c r="S1746" i="3"/>
  <c r="AI1746" i="3"/>
  <c r="AY1746" i="3"/>
  <c r="AA1742" i="3"/>
  <c r="AQ1742" i="3"/>
  <c r="BG1742" i="3"/>
  <c r="S1742" i="3"/>
  <c r="AI1742" i="3"/>
  <c r="AY1742" i="3"/>
  <c r="AA1738" i="3"/>
  <c r="AQ1738" i="3"/>
  <c r="BG1738" i="3"/>
  <c r="S1738" i="3"/>
  <c r="AI1738" i="3"/>
  <c r="AY1738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9" i="3"/>
  <c r="T1759" i="3"/>
  <c r="X1759" i="3"/>
  <c r="AB1759" i="3"/>
  <c r="AF1759" i="3"/>
  <c r="AJ1759" i="3"/>
  <c r="AN1759" i="3"/>
  <c r="AR1759" i="3"/>
  <c r="AV1759" i="3"/>
  <c r="AZ1759" i="3"/>
  <c r="BD1759" i="3"/>
  <c r="BH1759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N1755" i="3"/>
  <c r="R1755" i="3"/>
  <c r="V1755" i="3"/>
  <c r="Z1755" i="3"/>
  <c r="AD1755" i="3"/>
  <c r="AH1755" i="3"/>
  <c r="AL1755" i="3"/>
  <c r="AP1755" i="3"/>
  <c r="AT1755" i="3"/>
  <c r="AX1755" i="3"/>
  <c r="BB1755" i="3"/>
  <c r="BF1755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P1755" i="3"/>
  <c r="T1755" i="3"/>
  <c r="X1755" i="3"/>
  <c r="AB1755" i="3"/>
  <c r="AF1755" i="3"/>
  <c r="AJ1755" i="3"/>
  <c r="AN1755" i="3"/>
  <c r="AR1755" i="3"/>
  <c r="AV1755" i="3"/>
  <c r="AZ1755" i="3"/>
  <c r="BD1755" i="3"/>
  <c r="BH1755" i="3"/>
  <c r="N1753" i="3"/>
  <c r="BJ1753" i="3" s="1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BL1753" i="3" s="1"/>
  <c r="S1753" i="3"/>
  <c r="BM1753" i="3" s="1"/>
  <c r="W1753" i="3"/>
  <c r="AA1753" i="3"/>
  <c r="AE1753" i="3"/>
  <c r="AI1753" i="3"/>
  <c r="AM1753" i="3"/>
  <c r="AQ1753" i="3"/>
  <c r="AU1753" i="3"/>
  <c r="AY1753" i="3"/>
  <c r="BC1753" i="3"/>
  <c r="BG1753" i="3"/>
  <c r="P1753" i="3"/>
  <c r="T1753" i="3"/>
  <c r="X1753" i="3"/>
  <c r="AB1753" i="3"/>
  <c r="AF1753" i="3"/>
  <c r="AJ1753" i="3"/>
  <c r="AN1753" i="3"/>
  <c r="AR1753" i="3"/>
  <c r="AV1753" i="3"/>
  <c r="AZ1753" i="3"/>
  <c r="BD1753" i="3"/>
  <c r="BH1753" i="3"/>
  <c r="N1751" i="3"/>
  <c r="BJ1751" i="3" s="1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BL1751" i="3" s="1"/>
  <c r="S1751" i="3"/>
  <c r="BM1751" i="3" s="1"/>
  <c r="W1751" i="3"/>
  <c r="AA1751" i="3"/>
  <c r="AE1751" i="3"/>
  <c r="AI1751" i="3"/>
  <c r="AM1751" i="3"/>
  <c r="AQ1751" i="3"/>
  <c r="AU1751" i="3"/>
  <c r="AY1751" i="3"/>
  <c r="BC1751" i="3"/>
  <c r="BG1751" i="3"/>
  <c r="P1751" i="3"/>
  <c r="T1751" i="3"/>
  <c r="X1751" i="3"/>
  <c r="AB1751" i="3"/>
  <c r="AF1751" i="3"/>
  <c r="AJ1751" i="3"/>
  <c r="AN1751" i="3"/>
  <c r="AR1751" i="3"/>
  <c r="AV1751" i="3"/>
  <c r="AZ1751" i="3"/>
  <c r="BD1751" i="3"/>
  <c r="BH1751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P1743" i="3"/>
  <c r="T1743" i="3"/>
  <c r="X1743" i="3"/>
  <c r="AB1743" i="3"/>
  <c r="AF1743" i="3"/>
  <c r="AJ1743" i="3"/>
  <c r="AN1743" i="3"/>
  <c r="AR1743" i="3"/>
  <c r="AV1743" i="3"/>
  <c r="AZ1743" i="3"/>
  <c r="BD1743" i="3"/>
  <c r="BH1743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R1736" i="3"/>
  <c r="W1736" i="3"/>
  <c r="AB1736" i="3"/>
  <c r="AH1736" i="3"/>
  <c r="AM1736" i="3"/>
  <c r="AR1736" i="3"/>
  <c r="AX1736" i="3"/>
  <c r="BC1736" i="3"/>
  <c r="BH1736" i="3"/>
  <c r="N1736" i="3"/>
  <c r="S1736" i="3"/>
  <c r="X1736" i="3"/>
  <c r="AD1736" i="3"/>
  <c r="AI1736" i="3"/>
  <c r="AN1736" i="3"/>
  <c r="AT1736" i="3"/>
  <c r="AY1736" i="3"/>
  <c r="BD1736" i="3"/>
  <c r="O1736" i="3"/>
  <c r="T1736" i="3"/>
  <c r="Z1736" i="3"/>
  <c r="AE1736" i="3"/>
  <c r="AJ1736" i="3"/>
  <c r="AP1736" i="3"/>
  <c r="AU1736" i="3"/>
  <c r="AZ1736" i="3"/>
  <c r="BF1736" i="3"/>
  <c r="R1734" i="3"/>
  <c r="Z1734" i="3"/>
  <c r="AH1734" i="3"/>
  <c r="AP1734" i="3"/>
  <c r="AX1734" i="3"/>
  <c r="BF1734" i="3"/>
  <c r="R1730" i="3"/>
  <c r="Z1730" i="3"/>
  <c r="AH1730" i="3"/>
  <c r="AP1730" i="3"/>
  <c r="AX1730" i="3"/>
  <c r="BF1730" i="3"/>
  <c r="X1728" i="3"/>
  <c r="AN1728" i="3"/>
  <c r="BD1728" i="3"/>
  <c r="X1726" i="3"/>
  <c r="AN1726" i="3"/>
  <c r="BD1726" i="3"/>
  <c r="X1724" i="3"/>
  <c r="AN1724" i="3"/>
  <c r="BD1724" i="3"/>
  <c r="X1722" i="3"/>
  <c r="AN1722" i="3"/>
  <c r="BD1722" i="3"/>
  <c r="X1720" i="3"/>
  <c r="AN1720" i="3"/>
  <c r="BD1720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AA1713" i="3"/>
  <c r="AQ1713" i="3"/>
  <c r="BG1713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AE1705" i="3"/>
  <c r="AU1705" i="3"/>
  <c r="S1705" i="3"/>
  <c r="AI1705" i="3"/>
  <c r="AY1705" i="3"/>
  <c r="W1705" i="3"/>
  <c r="AM1705" i="3"/>
  <c r="BC1705" i="3"/>
  <c r="AA1705" i="3"/>
  <c r="AQ1705" i="3"/>
  <c r="BG1705" i="3"/>
  <c r="BF1784" i="3"/>
  <c r="BB1784" i="3"/>
  <c r="AX1784" i="3"/>
  <c r="AT1784" i="3"/>
  <c r="AP1784" i="3"/>
  <c r="AL1784" i="3"/>
  <c r="AH1784" i="3"/>
  <c r="AD1784" i="3"/>
  <c r="Z1784" i="3"/>
  <c r="V1784" i="3"/>
  <c r="R1784" i="3"/>
  <c r="N1784" i="3"/>
  <c r="BF1782" i="3"/>
  <c r="BB1782" i="3"/>
  <c r="AX1782" i="3"/>
  <c r="AT1782" i="3"/>
  <c r="AP1782" i="3"/>
  <c r="AL1782" i="3"/>
  <c r="AH1782" i="3"/>
  <c r="AD1782" i="3"/>
  <c r="Z1782" i="3"/>
  <c r="V1782" i="3"/>
  <c r="R1782" i="3"/>
  <c r="N1782" i="3"/>
  <c r="BF1780" i="3"/>
  <c r="BB1780" i="3"/>
  <c r="AX1780" i="3"/>
  <c r="AT1780" i="3"/>
  <c r="AP1780" i="3"/>
  <c r="AL1780" i="3"/>
  <c r="AH1780" i="3"/>
  <c r="AD1780" i="3"/>
  <c r="Z1780" i="3"/>
  <c r="V1780" i="3"/>
  <c r="R1780" i="3"/>
  <c r="N1780" i="3"/>
  <c r="K1777" i="3"/>
  <c r="K1775" i="3"/>
  <c r="K1773" i="3"/>
  <c r="K1771" i="3"/>
  <c r="K1769" i="3"/>
  <c r="K1767" i="3"/>
  <c r="K1765" i="3"/>
  <c r="BE1763" i="3"/>
  <c r="AZ1763" i="3"/>
  <c r="AT1763" i="3"/>
  <c r="AO1763" i="3"/>
  <c r="AJ1763" i="3"/>
  <c r="AD1763" i="3"/>
  <c r="Y1763" i="3"/>
  <c r="BE1761" i="3"/>
  <c r="AW1761" i="3"/>
  <c r="AO1761" i="3"/>
  <c r="AG1761" i="3"/>
  <c r="Y1761" i="3"/>
  <c r="BB1760" i="3"/>
  <c r="AT1760" i="3"/>
  <c r="AL1760" i="3"/>
  <c r="AD1760" i="3"/>
  <c r="V1760" i="3"/>
  <c r="AW1759" i="3"/>
  <c r="AG1759" i="3"/>
  <c r="Q1759" i="3"/>
  <c r="AU1758" i="3"/>
  <c r="AE1758" i="3"/>
  <c r="AW1757" i="3"/>
  <c r="AG1757" i="3"/>
  <c r="Q1757" i="3"/>
  <c r="AU1756" i="3"/>
  <c r="AE1756" i="3"/>
  <c r="AW1755" i="3"/>
  <c r="AG1755" i="3"/>
  <c r="Q1755" i="3"/>
  <c r="AU1754" i="3"/>
  <c r="AE1754" i="3"/>
  <c r="AW1753" i="3"/>
  <c r="AG1753" i="3"/>
  <c r="Q1753" i="3"/>
  <c r="AU1752" i="3"/>
  <c r="AE1752" i="3"/>
  <c r="AW1751" i="3"/>
  <c r="AG1751" i="3"/>
  <c r="Q1751" i="3"/>
  <c r="AU1750" i="3"/>
  <c r="AE1750" i="3"/>
  <c r="AW1749" i="3"/>
  <c r="AG1749" i="3"/>
  <c r="Q1749" i="3"/>
  <c r="AU1748" i="3"/>
  <c r="AE1748" i="3"/>
  <c r="AW1747" i="3"/>
  <c r="AG1747" i="3"/>
  <c r="Q1747" i="3"/>
  <c r="AU1746" i="3"/>
  <c r="AE1746" i="3"/>
  <c r="AW1745" i="3"/>
  <c r="AG1745" i="3"/>
  <c r="Q1745" i="3"/>
  <c r="AU1744" i="3"/>
  <c r="AE1744" i="3"/>
  <c r="AW1743" i="3"/>
  <c r="AG1743" i="3"/>
  <c r="Q1743" i="3"/>
  <c r="AU1742" i="3"/>
  <c r="AE1742" i="3"/>
  <c r="AW1741" i="3"/>
  <c r="AG1741" i="3"/>
  <c r="Q1741" i="3"/>
  <c r="AU1740" i="3"/>
  <c r="AE1740" i="3"/>
  <c r="AW1739" i="3"/>
  <c r="AG1739" i="3"/>
  <c r="Q1739" i="3"/>
  <c r="AU1738" i="3"/>
  <c r="AE1738" i="3"/>
  <c r="AV1736" i="3"/>
  <c r="AA1736" i="3"/>
  <c r="O1735" i="3"/>
  <c r="BL1735" i="3" s="1"/>
  <c r="S1735" i="3"/>
  <c r="BM1735" i="3" s="1"/>
  <c r="W1735" i="3"/>
  <c r="AA1735" i="3"/>
  <c r="AE1735" i="3"/>
  <c r="AI1735" i="3"/>
  <c r="AM1735" i="3"/>
  <c r="AQ1735" i="3"/>
  <c r="AU1735" i="3"/>
  <c r="AY1735" i="3"/>
  <c r="BC1735" i="3"/>
  <c r="BG1735" i="3"/>
  <c r="M1735" i="3"/>
  <c r="Q1735" i="3"/>
  <c r="U1735" i="3"/>
  <c r="Y1735" i="3"/>
  <c r="AC1735" i="3"/>
  <c r="AG1735" i="3"/>
  <c r="R1735" i="3"/>
  <c r="Z1735" i="3"/>
  <c r="AH1735" i="3"/>
  <c r="AN1735" i="3"/>
  <c r="AS1735" i="3"/>
  <c r="AX1735" i="3"/>
  <c r="BD1735" i="3"/>
  <c r="BI1735" i="3"/>
  <c r="T1735" i="3"/>
  <c r="AB1735" i="3"/>
  <c r="AJ1735" i="3"/>
  <c r="AO1735" i="3"/>
  <c r="AT1735" i="3"/>
  <c r="AZ1735" i="3"/>
  <c r="BE1735" i="3"/>
  <c r="N1735" i="3"/>
  <c r="BJ1735" i="3" s="1"/>
  <c r="V1735" i="3"/>
  <c r="AD1735" i="3"/>
  <c r="AK1735" i="3"/>
  <c r="AP1735" i="3"/>
  <c r="AV1735" i="3"/>
  <c r="BA1735" i="3"/>
  <c r="BF1735" i="3"/>
  <c r="AJ1734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R1731" i="3"/>
  <c r="Z1731" i="3"/>
  <c r="AH1731" i="3"/>
  <c r="AP1731" i="3"/>
  <c r="AX1731" i="3"/>
  <c r="BF1731" i="3"/>
  <c r="T1731" i="3"/>
  <c r="AB1731" i="3"/>
  <c r="AJ1731" i="3"/>
  <c r="AR1731" i="3"/>
  <c r="AZ1731" i="3"/>
  <c r="BH1731" i="3"/>
  <c r="N1731" i="3"/>
  <c r="V1731" i="3"/>
  <c r="AD1731" i="3"/>
  <c r="AL1731" i="3"/>
  <c r="AT1731" i="3"/>
  <c r="BB1731" i="3"/>
  <c r="AJ1730" i="3"/>
  <c r="BH1728" i="3"/>
  <c r="BH1726" i="3"/>
  <c r="BH1724" i="3"/>
  <c r="BH1722" i="3"/>
  <c r="BH1720" i="3"/>
  <c r="AF1717" i="3"/>
  <c r="BB1717" i="3"/>
  <c r="N1716" i="3"/>
  <c r="T1716" i="3"/>
  <c r="Y1716" i="3"/>
  <c r="AD1716" i="3"/>
  <c r="AJ1716" i="3"/>
  <c r="AO1716" i="3"/>
  <c r="AT1716" i="3"/>
  <c r="AZ1716" i="3"/>
  <c r="BE1716" i="3"/>
  <c r="Q1716" i="3"/>
  <c r="AL1716" i="3"/>
  <c r="BH1716" i="3"/>
  <c r="V1716" i="3"/>
  <c r="AR1716" i="3"/>
  <c r="AB1716" i="3"/>
  <c r="AW1716" i="3"/>
  <c r="BI1784" i="3"/>
  <c r="BE1784" i="3"/>
  <c r="BA1784" i="3"/>
  <c r="AW1784" i="3"/>
  <c r="AS1784" i="3"/>
  <c r="AO1784" i="3"/>
  <c r="AK1784" i="3"/>
  <c r="AG1784" i="3"/>
  <c r="AC1784" i="3"/>
  <c r="Y1784" i="3"/>
  <c r="U1784" i="3"/>
  <c r="Q1784" i="3"/>
  <c r="BI1782" i="3"/>
  <c r="BE1782" i="3"/>
  <c r="BA1782" i="3"/>
  <c r="AW1782" i="3"/>
  <c r="AS1782" i="3"/>
  <c r="AO1782" i="3"/>
  <c r="AK1782" i="3"/>
  <c r="AG1782" i="3"/>
  <c r="AC1782" i="3"/>
  <c r="Y1782" i="3"/>
  <c r="U1782" i="3"/>
  <c r="Q1782" i="3"/>
  <c r="BI1780" i="3"/>
  <c r="BE1780" i="3"/>
  <c r="BA1780" i="3"/>
  <c r="AW1780" i="3"/>
  <c r="AS1780" i="3"/>
  <c r="AO1780" i="3"/>
  <c r="AK1780" i="3"/>
  <c r="AG1780" i="3"/>
  <c r="AC1780" i="3"/>
  <c r="Y1780" i="3"/>
  <c r="U1780" i="3"/>
  <c r="Q1780" i="3"/>
  <c r="N1763" i="3"/>
  <c r="BJ1763" i="3" s="1"/>
  <c r="R1763" i="3"/>
  <c r="V1763" i="3"/>
  <c r="O1763" i="3"/>
  <c r="BL1763" i="3" s="1"/>
  <c r="S1763" i="3"/>
  <c r="BM1763" i="3" s="1"/>
  <c r="W1763" i="3"/>
  <c r="AA1763" i="3"/>
  <c r="AE1763" i="3"/>
  <c r="AI1763" i="3"/>
  <c r="AM1763" i="3"/>
  <c r="AQ1763" i="3"/>
  <c r="AU1763" i="3"/>
  <c r="AY1763" i="3"/>
  <c r="BC1763" i="3"/>
  <c r="BG1763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U1760" i="3"/>
  <c r="Y1760" i="3"/>
  <c r="AC1760" i="3"/>
  <c r="AG1760" i="3"/>
  <c r="AK1760" i="3"/>
  <c r="AO1760" i="3"/>
  <c r="AS1760" i="3"/>
  <c r="AW1760" i="3"/>
  <c r="BA1760" i="3"/>
  <c r="BE1760" i="3"/>
  <c r="BI1760" i="3"/>
  <c r="BI1759" i="3"/>
  <c r="AS1759" i="3"/>
  <c r="AC1759" i="3"/>
  <c r="M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BI1757" i="3"/>
  <c r="AS1757" i="3"/>
  <c r="AC1757" i="3"/>
  <c r="M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6" i="3"/>
  <c r="R1756" i="3"/>
  <c r="V1756" i="3"/>
  <c r="Z1756" i="3"/>
  <c r="AD1756" i="3"/>
  <c r="AH1756" i="3"/>
  <c r="AL1756" i="3"/>
  <c r="AP1756" i="3"/>
  <c r="AT1756" i="3"/>
  <c r="AX1756" i="3"/>
  <c r="BB1756" i="3"/>
  <c r="BF1756" i="3"/>
  <c r="BI1755" i="3"/>
  <c r="AS1755" i="3"/>
  <c r="AC1755" i="3"/>
  <c r="M1755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N1754" i="3"/>
  <c r="R1754" i="3"/>
  <c r="V1754" i="3"/>
  <c r="Z1754" i="3"/>
  <c r="AD1754" i="3"/>
  <c r="AH1754" i="3"/>
  <c r="AL1754" i="3"/>
  <c r="AP1754" i="3"/>
  <c r="AT1754" i="3"/>
  <c r="AX1754" i="3"/>
  <c r="BB1754" i="3"/>
  <c r="BF1754" i="3"/>
  <c r="BI1753" i="3"/>
  <c r="AS1753" i="3"/>
  <c r="AC1753" i="3"/>
  <c r="M1753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N1752" i="3"/>
  <c r="R1752" i="3"/>
  <c r="V1752" i="3"/>
  <c r="Z1752" i="3"/>
  <c r="AD1752" i="3"/>
  <c r="AH1752" i="3"/>
  <c r="AL1752" i="3"/>
  <c r="AP1752" i="3"/>
  <c r="AT1752" i="3"/>
  <c r="AX1752" i="3"/>
  <c r="BB1752" i="3"/>
  <c r="BF1752" i="3"/>
  <c r="BI1751" i="3"/>
  <c r="AS1751" i="3"/>
  <c r="AC1751" i="3"/>
  <c r="M1751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N1750" i="3"/>
  <c r="R1750" i="3"/>
  <c r="V1750" i="3"/>
  <c r="Z1750" i="3"/>
  <c r="AD1750" i="3"/>
  <c r="AH1750" i="3"/>
  <c r="AL1750" i="3"/>
  <c r="AP1750" i="3"/>
  <c r="AT1750" i="3"/>
  <c r="AX1750" i="3"/>
  <c r="BB1750" i="3"/>
  <c r="BF1750" i="3"/>
  <c r="BI1749" i="3"/>
  <c r="AS1749" i="3"/>
  <c r="AC1749" i="3"/>
  <c r="M1749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BI1747" i="3"/>
  <c r="AS1747" i="3"/>
  <c r="AC1747" i="3"/>
  <c r="M1747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BI1745" i="3"/>
  <c r="AS1745" i="3"/>
  <c r="AC1745" i="3"/>
  <c r="M1745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BI1743" i="3"/>
  <c r="AS1743" i="3"/>
  <c r="AC1743" i="3"/>
  <c r="M1743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BI1741" i="3"/>
  <c r="AS1741" i="3"/>
  <c r="AC1741" i="3"/>
  <c r="M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I1739" i="3"/>
  <c r="AS1739" i="3"/>
  <c r="AC1739" i="3"/>
  <c r="M1739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AQ1736" i="3"/>
  <c r="V1736" i="3"/>
  <c r="AW1735" i="3"/>
  <c r="X1735" i="3"/>
  <c r="BH1734" i="3"/>
  <c r="AB1734" i="3"/>
  <c r="R1732" i="3"/>
  <c r="Z1732" i="3"/>
  <c r="AH1732" i="3"/>
  <c r="AP1732" i="3"/>
  <c r="AX1732" i="3"/>
  <c r="BF1732" i="3"/>
  <c r="BH1730" i="3"/>
  <c r="AB1730" i="3"/>
  <c r="AR1728" i="3"/>
  <c r="AR1726" i="3"/>
  <c r="AR1724" i="3"/>
  <c r="AR1722" i="3"/>
  <c r="AR1720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BJ1726" i="3" s="1"/>
  <c r="R1726" i="3"/>
  <c r="V1726" i="3"/>
  <c r="Z1726" i="3"/>
  <c r="AD1726" i="3"/>
  <c r="AH1726" i="3"/>
  <c r="AL1726" i="3"/>
  <c r="AP1726" i="3"/>
  <c r="AT1726" i="3"/>
  <c r="AX1726" i="3"/>
  <c r="BB1726" i="3"/>
  <c r="BF1726" i="3"/>
  <c r="O1726" i="3"/>
  <c r="BL1726" i="3" s="1"/>
  <c r="S1726" i="3"/>
  <c r="BM1726" i="3" s="1"/>
  <c r="W1726" i="3"/>
  <c r="AA1726" i="3"/>
  <c r="AE1726" i="3"/>
  <c r="AI1726" i="3"/>
  <c r="AM1726" i="3"/>
  <c r="AQ1726" i="3"/>
  <c r="AU1726" i="3"/>
  <c r="AY1726" i="3"/>
  <c r="BC1726" i="3"/>
  <c r="BG1726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2" i="3"/>
  <c r="BJ1722" i="3" s="1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BL1722" i="3" s="1"/>
  <c r="S1722" i="3"/>
  <c r="BM1722" i="3" s="1"/>
  <c r="W1722" i="3"/>
  <c r="AA1722" i="3"/>
  <c r="AE1722" i="3"/>
  <c r="AI1722" i="3"/>
  <c r="AM1722" i="3"/>
  <c r="AQ1722" i="3"/>
  <c r="AU1722" i="3"/>
  <c r="AY1722" i="3"/>
  <c r="BC1722" i="3"/>
  <c r="BG1722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AQ1717" i="3"/>
  <c r="V1717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R1715" i="3"/>
  <c r="W1715" i="3"/>
  <c r="AB1715" i="3"/>
  <c r="AH1715" i="3"/>
  <c r="AM1715" i="3"/>
  <c r="AR1715" i="3"/>
  <c r="AX1715" i="3"/>
  <c r="BC1715" i="3"/>
  <c r="BH1715" i="3"/>
  <c r="N1715" i="3"/>
  <c r="S1715" i="3"/>
  <c r="X1715" i="3"/>
  <c r="AD1715" i="3"/>
  <c r="AI1715" i="3"/>
  <c r="AN1715" i="3"/>
  <c r="AT1715" i="3"/>
  <c r="AY1715" i="3"/>
  <c r="BD1715" i="3"/>
  <c r="O1715" i="3"/>
  <c r="T1715" i="3"/>
  <c r="Z1715" i="3"/>
  <c r="AE1715" i="3"/>
  <c r="AJ1715" i="3"/>
  <c r="AP1715" i="3"/>
  <c r="AU1715" i="3"/>
  <c r="AZ1715" i="3"/>
  <c r="BF1715" i="3"/>
  <c r="BH1714" i="3"/>
  <c r="AL1714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8" i="3"/>
  <c r="Z1698" i="3"/>
  <c r="AH1698" i="3"/>
  <c r="AP1698" i="3"/>
  <c r="AX1698" i="3"/>
  <c r="BF1698" i="3"/>
  <c r="T1698" i="3"/>
  <c r="AZ1698" i="3"/>
  <c r="AB1698" i="3"/>
  <c r="BH1698" i="3"/>
  <c r="AJ1698" i="3"/>
  <c r="X1694" i="3"/>
  <c r="AN1694" i="3"/>
  <c r="BD1694" i="3"/>
  <c r="AB1694" i="3"/>
  <c r="AR1694" i="3"/>
  <c r="BH1694" i="3"/>
  <c r="X1690" i="3"/>
  <c r="AN1690" i="3"/>
  <c r="BD1690" i="3"/>
  <c r="AB1690" i="3"/>
  <c r="AR1690" i="3"/>
  <c r="BH1690" i="3"/>
  <c r="X1686" i="3"/>
  <c r="AN1686" i="3"/>
  <c r="BD1686" i="3"/>
  <c r="AB1686" i="3"/>
  <c r="AR1686" i="3"/>
  <c r="BH1686" i="3"/>
  <c r="X1682" i="3"/>
  <c r="AN1682" i="3"/>
  <c r="BD1682" i="3"/>
  <c r="AB1682" i="3"/>
  <c r="AR1682" i="3"/>
  <c r="BH1682" i="3"/>
  <c r="K1737" i="3"/>
  <c r="BD1734" i="3"/>
  <c r="AV1734" i="3"/>
  <c r="AN1734" i="3"/>
  <c r="AF1734" i="3"/>
  <c r="X1734" i="3"/>
  <c r="P1734" i="3"/>
  <c r="BD1732" i="3"/>
  <c r="AV1732" i="3"/>
  <c r="AN1732" i="3"/>
  <c r="AF1732" i="3"/>
  <c r="X1732" i="3"/>
  <c r="P1732" i="3"/>
  <c r="BD1730" i="3"/>
  <c r="AV1730" i="3"/>
  <c r="AN1730" i="3"/>
  <c r="AF1730" i="3"/>
  <c r="X1730" i="3"/>
  <c r="P1730" i="3"/>
  <c r="K1729" i="3"/>
  <c r="AZ1728" i="3"/>
  <c r="AJ1728" i="3"/>
  <c r="T1728" i="3"/>
  <c r="K1727" i="3"/>
  <c r="AZ1726" i="3"/>
  <c r="AJ1726" i="3"/>
  <c r="T1726" i="3"/>
  <c r="K1725" i="3"/>
  <c r="AZ1724" i="3"/>
  <c r="AJ1724" i="3"/>
  <c r="T1724" i="3"/>
  <c r="K1723" i="3"/>
  <c r="AZ1722" i="3"/>
  <c r="AJ1722" i="3"/>
  <c r="T1722" i="3"/>
  <c r="K1721" i="3"/>
  <c r="AZ1720" i="3"/>
  <c r="AJ1720" i="3"/>
  <c r="T1720" i="3"/>
  <c r="K1719" i="3"/>
  <c r="N1718" i="3"/>
  <c r="BJ1718" i="3" s="1"/>
  <c r="T1718" i="3"/>
  <c r="Y1718" i="3"/>
  <c r="AD1718" i="3"/>
  <c r="AJ1718" i="3"/>
  <c r="AO1718" i="3"/>
  <c r="AT1718" i="3"/>
  <c r="AX1718" i="3"/>
  <c r="BB1718" i="3"/>
  <c r="BF1718" i="3"/>
  <c r="BG1717" i="3"/>
  <c r="AL1717" i="3"/>
  <c r="P1716" i="3"/>
  <c r="AV1715" i="3"/>
  <c r="AA1715" i="3"/>
  <c r="N1714" i="3"/>
  <c r="T1714" i="3"/>
  <c r="Y1714" i="3"/>
  <c r="AD1714" i="3"/>
  <c r="AJ1714" i="3"/>
  <c r="AO1714" i="3"/>
  <c r="AT1714" i="3"/>
  <c r="AZ1714" i="3"/>
  <c r="BE1714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BG1707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BB1734" i="3"/>
  <c r="AT1734" i="3"/>
  <c r="AL1734" i="3"/>
  <c r="AD1734" i="3"/>
  <c r="V1734" i="3"/>
  <c r="N1734" i="3"/>
  <c r="BB1732" i="3"/>
  <c r="AT1732" i="3"/>
  <c r="AL1732" i="3"/>
  <c r="AD1732" i="3"/>
  <c r="V1732" i="3"/>
  <c r="N1732" i="3"/>
  <c r="BB1730" i="3"/>
  <c r="AT1730" i="3"/>
  <c r="AL1730" i="3"/>
  <c r="AD1730" i="3"/>
  <c r="V1730" i="3"/>
  <c r="N1730" i="3"/>
  <c r="AV1728" i="3"/>
  <c r="AF1728" i="3"/>
  <c r="P1728" i="3"/>
  <c r="AV1726" i="3"/>
  <c r="AF1726" i="3"/>
  <c r="P1726" i="3"/>
  <c r="AV1724" i="3"/>
  <c r="AF1724" i="3"/>
  <c r="P1724" i="3"/>
  <c r="AV1722" i="3"/>
  <c r="AF1722" i="3"/>
  <c r="P1722" i="3"/>
  <c r="AV1720" i="3"/>
  <c r="AF1720" i="3"/>
  <c r="P1720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R1717" i="3"/>
  <c r="W1717" i="3"/>
  <c r="AB1717" i="3"/>
  <c r="AH1717" i="3"/>
  <c r="AM1717" i="3"/>
  <c r="AR1717" i="3"/>
  <c r="AX1717" i="3"/>
  <c r="BC1717" i="3"/>
  <c r="BH1717" i="3"/>
  <c r="N1717" i="3"/>
  <c r="S1717" i="3"/>
  <c r="X1717" i="3"/>
  <c r="AD1717" i="3"/>
  <c r="AI1717" i="3"/>
  <c r="AN1717" i="3"/>
  <c r="AT1717" i="3"/>
  <c r="AY1717" i="3"/>
  <c r="BD1717" i="3"/>
  <c r="O1717" i="3"/>
  <c r="T1717" i="3"/>
  <c r="Z1717" i="3"/>
  <c r="AE1717" i="3"/>
  <c r="AJ1717" i="3"/>
  <c r="AP1717" i="3"/>
  <c r="AU1717" i="3"/>
  <c r="AZ1717" i="3"/>
  <c r="BF1717" i="3"/>
  <c r="AQ1715" i="3"/>
  <c r="V1715" i="3"/>
  <c r="AW1714" i="3"/>
  <c r="AB1714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BG1709" i="3"/>
  <c r="AQ1707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AE1703" i="3"/>
  <c r="AU1703" i="3"/>
  <c r="S1703" i="3"/>
  <c r="AI1703" i="3"/>
  <c r="AY1703" i="3"/>
  <c r="W1703" i="3"/>
  <c r="AM1703" i="3"/>
  <c r="BC1703" i="3"/>
  <c r="BG1701" i="3"/>
  <c r="X1696" i="3"/>
  <c r="AN1696" i="3"/>
  <c r="BD1696" i="3"/>
  <c r="AB1696" i="3"/>
  <c r="AR1696" i="3"/>
  <c r="BH1696" i="3"/>
  <c r="X1692" i="3"/>
  <c r="AN1692" i="3"/>
  <c r="BD1692" i="3"/>
  <c r="AB1692" i="3"/>
  <c r="AR1692" i="3"/>
  <c r="BH1692" i="3"/>
  <c r="X1688" i="3"/>
  <c r="AN1688" i="3"/>
  <c r="BD1688" i="3"/>
  <c r="AB1688" i="3"/>
  <c r="AR1688" i="3"/>
  <c r="BH1688" i="3"/>
  <c r="X1684" i="3"/>
  <c r="AN1684" i="3"/>
  <c r="BD1684" i="3"/>
  <c r="AB1684" i="3"/>
  <c r="AR1684" i="3"/>
  <c r="BH1684" i="3"/>
  <c r="BG1718" i="3"/>
  <c r="BC1718" i="3"/>
  <c r="AY1718" i="3"/>
  <c r="AU1718" i="3"/>
  <c r="AP1718" i="3"/>
  <c r="AK1718" i="3"/>
  <c r="AF1718" i="3"/>
  <c r="Z1718" i="3"/>
  <c r="U1718" i="3"/>
  <c r="BF1716" i="3"/>
  <c r="BA1716" i="3"/>
  <c r="AV1716" i="3"/>
  <c r="AP1716" i="3"/>
  <c r="AK1716" i="3"/>
  <c r="AF1716" i="3"/>
  <c r="Z1716" i="3"/>
  <c r="U1716" i="3"/>
  <c r="BF1714" i="3"/>
  <c r="BA1714" i="3"/>
  <c r="AV1714" i="3"/>
  <c r="AP1714" i="3"/>
  <c r="AK1714" i="3"/>
  <c r="AF1714" i="3"/>
  <c r="Z1714" i="3"/>
  <c r="U1714" i="3"/>
  <c r="BE1712" i="3"/>
  <c r="AO1712" i="3"/>
  <c r="BE1710" i="3"/>
  <c r="AO1710" i="3"/>
  <c r="BE1708" i="3"/>
  <c r="AO1708" i="3"/>
  <c r="BE1706" i="3"/>
  <c r="AO1706" i="3"/>
  <c r="BE1704" i="3"/>
  <c r="AO1704" i="3"/>
  <c r="BE1702" i="3"/>
  <c r="AO1702" i="3"/>
  <c r="O1699" i="3"/>
  <c r="BL1699" i="3" s="1"/>
  <c r="S1699" i="3"/>
  <c r="BM1699" i="3" s="1"/>
  <c r="W1699" i="3"/>
  <c r="AA1699" i="3"/>
  <c r="AE1699" i="3"/>
  <c r="AI1699" i="3"/>
  <c r="AM1699" i="3"/>
  <c r="AQ1699" i="3"/>
  <c r="AU1699" i="3"/>
  <c r="AY1699" i="3"/>
  <c r="BC1699" i="3"/>
  <c r="BG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R1699" i="3"/>
  <c r="Z1699" i="3"/>
  <c r="AH1699" i="3"/>
  <c r="AP1699" i="3"/>
  <c r="AX1699" i="3"/>
  <c r="BF1699" i="3"/>
  <c r="T1699" i="3"/>
  <c r="AB1699" i="3"/>
  <c r="AJ1699" i="3"/>
  <c r="AR1699" i="3"/>
  <c r="AZ1699" i="3"/>
  <c r="BH1699" i="3"/>
  <c r="N1699" i="3"/>
  <c r="BJ1699" i="3" s="1"/>
  <c r="V1699" i="3"/>
  <c r="AD1699" i="3"/>
  <c r="AL1699" i="3"/>
  <c r="AT1699" i="3"/>
  <c r="BB1699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R1672" i="3"/>
  <c r="W1672" i="3"/>
  <c r="AB1672" i="3"/>
  <c r="AH1672" i="3"/>
  <c r="AM1672" i="3"/>
  <c r="AR1672" i="3"/>
  <c r="AX1672" i="3"/>
  <c r="BC1672" i="3"/>
  <c r="BH1672" i="3"/>
  <c r="N1672" i="3"/>
  <c r="S1672" i="3"/>
  <c r="X1672" i="3"/>
  <c r="AD1672" i="3"/>
  <c r="AI1672" i="3"/>
  <c r="AN1672" i="3"/>
  <c r="AT1672" i="3"/>
  <c r="AY1672" i="3"/>
  <c r="BD1672" i="3"/>
  <c r="O1672" i="3"/>
  <c r="T1672" i="3"/>
  <c r="Z1672" i="3"/>
  <c r="AE1672" i="3"/>
  <c r="AJ1672" i="3"/>
  <c r="AP1672" i="3"/>
  <c r="AU1672" i="3"/>
  <c r="AZ1672" i="3"/>
  <c r="BF1672" i="3"/>
  <c r="AF1672" i="3"/>
  <c r="BB1672" i="3"/>
  <c r="P1672" i="3"/>
  <c r="AL1672" i="3"/>
  <c r="BG1672" i="3"/>
  <c r="V1672" i="3"/>
  <c r="AQ1672" i="3"/>
  <c r="AA1672" i="3"/>
  <c r="AV1672" i="3"/>
  <c r="O1718" i="3"/>
  <c r="BL1718" i="3" s="1"/>
  <c r="S1718" i="3"/>
  <c r="BM1718" i="3" s="1"/>
  <c r="W1718" i="3"/>
  <c r="AA1718" i="3"/>
  <c r="AE1718" i="3"/>
  <c r="AI1718" i="3"/>
  <c r="AM1718" i="3"/>
  <c r="AQ1718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BJ1710" i="3" s="1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BL1710" i="3" s="1"/>
  <c r="S1710" i="3"/>
  <c r="BM1710" i="3" s="1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BJ1706" i="3" s="1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BL1706" i="3" s="1"/>
  <c r="S1706" i="3"/>
  <c r="BM1706" i="3" s="1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0" i="3"/>
  <c r="Q1700" i="3"/>
  <c r="U1700" i="3"/>
  <c r="Y1700" i="3"/>
  <c r="AC1700" i="3"/>
  <c r="AG1700" i="3"/>
  <c r="AK1700" i="3"/>
  <c r="AO1700" i="3"/>
  <c r="AS1700" i="3"/>
  <c r="AW1700" i="3"/>
  <c r="R1700" i="3"/>
  <c r="W1700" i="3"/>
  <c r="AB1700" i="3"/>
  <c r="AH1700" i="3"/>
  <c r="AM1700" i="3"/>
  <c r="AR1700" i="3"/>
  <c r="AX1700" i="3"/>
  <c r="BB1700" i="3"/>
  <c r="BF1700" i="3"/>
  <c r="N1700" i="3"/>
  <c r="S1700" i="3"/>
  <c r="X1700" i="3"/>
  <c r="AD1700" i="3"/>
  <c r="AI1700" i="3"/>
  <c r="AN1700" i="3"/>
  <c r="AT1700" i="3"/>
  <c r="AY1700" i="3"/>
  <c r="BC1700" i="3"/>
  <c r="BG1700" i="3"/>
  <c r="O1700" i="3"/>
  <c r="T1700" i="3"/>
  <c r="Z1700" i="3"/>
  <c r="AE1700" i="3"/>
  <c r="AJ1700" i="3"/>
  <c r="AP1700" i="3"/>
  <c r="AU1700" i="3"/>
  <c r="AZ1700" i="3"/>
  <c r="BD1700" i="3"/>
  <c r="BH1700" i="3"/>
  <c r="BD1699" i="3"/>
  <c r="X1699" i="3"/>
  <c r="BI1718" i="3"/>
  <c r="BE1718" i="3"/>
  <c r="BA1718" i="3"/>
  <c r="AW1718" i="3"/>
  <c r="AS1718" i="3"/>
  <c r="AN1718" i="3"/>
  <c r="AH1718" i="3"/>
  <c r="AC1718" i="3"/>
  <c r="X1718" i="3"/>
  <c r="R1718" i="3"/>
  <c r="M1718" i="3"/>
  <c r="BI1716" i="3"/>
  <c r="BD1716" i="3"/>
  <c r="AX1716" i="3"/>
  <c r="AS1716" i="3"/>
  <c r="AN1716" i="3"/>
  <c r="AH1716" i="3"/>
  <c r="AC1716" i="3"/>
  <c r="X1716" i="3"/>
  <c r="R1716" i="3"/>
  <c r="M1716" i="3"/>
  <c r="BI1714" i="3"/>
  <c r="BD1714" i="3"/>
  <c r="AX1714" i="3"/>
  <c r="AS1714" i="3"/>
  <c r="AN1714" i="3"/>
  <c r="AH1714" i="3"/>
  <c r="AC1714" i="3"/>
  <c r="X1714" i="3"/>
  <c r="R1714" i="3"/>
  <c r="M1714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W1704" i="3"/>
  <c r="AG1704" i="3"/>
  <c r="Q1704" i="3"/>
  <c r="AW1702" i="3"/>
  <c r="AG1702" i="3"/>
  <c r="Q1702" i="3"/>
  <c r="AV1700" i="3"/>
  <c r="AA1700" i="3"/>
  <c r="AV1699" i="3"/>
  <c r="P1699" i="3"/>
  <c r="P1680" i="3"/>
  <c r="AF1680" i="3"/>
  <c r="AV1680" i="3"/>
  <c r="T1680" i="3"/>
  <c r="AJ1680" i="3"/>
  <c r="AZ1680" i="3"/>
  <c r="X1680" i="3"/>
  <c r="AN1680" i="3"/>
  <c r="BD1680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O1698" i="3"/>
  <c r="BL1698" i="3" s="1"/>
  <c r="S1698" i="3"/>
  <c r="BM1698" i="3" s="1"/>
  <c r="W1698" i="3"/>
  <c r="AA1698" i="3"/>
  <c r="AE1698" i="3"/>
  <c r="AI1698" i="3"/>
  <c r="AM1698" i="3"/>
  <c r="AQ1698" i="3"/>
  <c r="AU1698" i="3"/>
  <c r="AY1698" i="3"/>
  <c r="BC1698" i="3"/>
  <c r="BG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BL1696" i="3" s="1"/>
  <c r="S1696" i="3"/>
  <c r="BM1696" i="3" s="1"/>
  <c r="W1696" i="3"/>
  <c r="AA1696" i="3"/>
  <c r="AE1696" i="3"/>
  <c r="AI1696" i="3"/>
  <c r="AM1696" i="3"/>
  <c r="AQ1696" i="3"/>
  <c r="AU1696" i="3"/>
  <c r="AY1696" i="3"/>
  <c r="BC1696" i="3"/>
  <c r="BG1696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M1692" i="3"/>
  <c r="Q1692" i="3"/>
  <c r="U1692" i="3"/>
  <c r="Y1692" i="3"/>
  <c r="AC1692" i="3"/>
  <c r="AG1692" i="3"/>
  <c r="AK1692" i="3"/>
  <c r="AO1692" i="3"/>
  <c r="AS1692" i="3"/>
  <c r="AW1692" i="3"/>
  <c r="BA1692" i="3"/>
  <c r="BE1692" i="3"/>
  <c r="BI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M1680" i="3"/>
  <c r="Q1680" i="3"/>
  <c r="U1680" i="3"/>
  <c r="Y1680" i="3"/>
  <c r="AC1680" i="3"/>
  <c r="AG1680" i="3"/>
  <c r="AK1680" i="3"/>
  <c r="AO1680" i="3"/>
  <c r="AS1680" i="3"/>
  <c r="AW1680" i="3"/>
  <c r="BA1680" i="3"/>
  <c r="BE1680" i="3"/>
  <c r="BI1680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BD1698" i="3"/>
  <c r="AV1698" i="3"/>
  <c r="AN1698" i="3"/>
  <c r="AF1698" i="3"/>
  <c r="X1698" i="3"/>
  <c r="P1698" i="3"/>
  <c r="K1697" i="3"/>
  <c r="AZ1696" i="3"/>
  <c r="AJ1696" i="3"/>
  <c r="T1696" i="3"/>
  <c r="K1695" i="3"/>
  <c r="AZ1694" i="3"/>
  <c r="AJ1694" i="3"/>
  <c r="T1694" i="3"/>
  <c r="K1693" i="3"/>
  <c r="AZ1692" i="3"/>
  <c r="AJ1692" i="3"/>
  <c r="T1692" i="3"/>
  <c r="K1691" i="3"/>
  <c r="AZ1690" i="3"/>
  <c r="AJ1690" i="3"/>
  <c r="T1690" i="3"/>
  <c r="K1689" i="3"/>
  <c r="AZ1688" i="3"/>
  <c r="AJ1688" i="3"/>
  <c r="T1688" i="3"/>
  <c r="K1687" i="3"/>
  <c r="AZ1686" i="3"/>
  <c r="AJ1686" i="3"/>
  <c r="T1686" i="3"/>
  <c r="K1685" i="3"/>
  <c r="AZ1684" i="3"/>
  <c r="AJ1684" i="3"/>
  <c r="T1684" i="3"/>
  <c r="K1683" i="3"/>
  <c r="AZ1682" i="3"/>
  <c r="AJ1682" i="3"/>
  <c r="T1682" i="3"/>
  <c r="BB1681" i="3"/>
  <c r="AL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BB1698" i="3"/>
  <c r="AT1698" i="3"/>
  <c r="AL1698" i="3"/>
  <c r="AD1698" i="3"/>
  <c r="V1698" i="3"/>
  <c r="N1698" i="3"/>
  <c r="BJ1698" i="3" s="1"/>
  <c r="AV1696" i="3"/>
  <c r="AF1696" i="3"/>
  <c r="P1696" i="3"/>
  <c r="AV1694" i="3"/>
  <c r="AF1694" i="3"/>
  <c r="P1694" i="3"/>
  <c r="AV1692" i="3"/>
  <c r="AF1692" i="3"/>
  <c r="P1692" i="3"/>
  <c r="AV1690" i="3"/>
  <c r="AF1690" i="3"/>
  <c r="P1690" i="3"/>
  <c r="AV1688" i="3"/>
  <c r="AF1688" i="3"/>
  <c r="P1688" i="3"/>
  <c r="AV1686" i="3"/>
  <c r="AF1686" i="3"/>
  <c r="P1686" i="3"/>
  <c r="AV1684" i="3"/>
  <c r="AF1684" i="3"/>
  <c r="P1684" i="3"/>
  <c r="AV1682" i="3"/>
  <c r="AF1682" i="3"/>
  <c r="P1682" i="3"/>
  <c r="AX1681" i="3"/>
  <c r="AH1681" i="3"/>
  <c r="R1681" i="3"/>
  <c r="N1679" i="3"/>
  <c r="T1679" i="3"/>
  <c r="Y1679" i="3"/>
  <c r="AD1679" i="3"/>
  <c r="AJ1679" i="3"/>
  <c r="AN1679" i="3"/>
  <c r="AR1679" i="3"/>
  <c r="AV1679" i="3"/>
  <c r="AZ1679" i="3"/>
  <c r="BD1679" i="3"/>
  <c r="BH1679" i="3"/>
  <c r="P1678" i="3"/>
  <c r="T1678" i="3"/>
  <c r="X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N1678" i="3"/>
  <c r="V1678" i="3"/>
  <c r="AB1678" i="3"/>
  <c r="AH1678" i="3"/>
  <c r="AM1678" i="3"/>
  <c r="AR1678" i="3"/>
  <c r="AX1678" i="3"/>
  <c r="BC1678" i="3"/>
  <c r="BH1678" i="3"/>
  <c r="O1678" i="3"/>
  <c r="W1678" i="3"/>
  <c r="AD1678" i="3"/>
  <c r="AI1678" i="3"/>
  <c r="AN1678" i="3"/>
  <c r="AT1678" i="3"/>
  <c r="AY1678" i="3"/>
  <c r="BD1678" i="3"/>
  <c r="R1678" i="3"/>
  <c r="Z1678" i="3"/>
  <c r="AE1678" i="3"/>
  <c r="AJ1678" i="3"/>
  <c r="AP1678" i="3"/>
  <c r="AU1678" i="3"/>
  <c r="AZ1678" i="3"/>
  <c r="BF1678" i="3"/>
  <c r="BI1679" i="3"/>
  <c r="BE1679" i="3"/>
  <c r="BA1679" i="3"/>
  <c r="AW1679" i="3"/>
  <c r="AS1679" i="3"/>
  <c r="AO1679" i="3"/>
  <c r="AK1679" i="3"/>
  <c r="AF1679" i="3"/>
  <c r="Z1679" i="3"/>
  <c r="U1679" i="3"/>
  <c r="BE1677" i="3"/>
  <c r="AO1677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BG1674" i="3"/>
  <c r="AQ1674" i="3"/>
  <c r="M1671" i="3"/>
  <c r="R1671" i="3"/>
  <c r="X1671" i="3"/>
  <c r="AC1671" i="3"/>
  <c r="AH1671" i="3"/>
  <c r="AN1671" i="3"/>
  <c r="AS1671" i="3"/>
  <c r="AX1671" i="3"/>
  <c r="BD1671" i="3"/>
  <c r="BI1671" i="3"/>
  <c r="N1671" i="3"/>
  <c r="T1671" i="3"/>
  <c r="Y1671" i="3"/>
  <c r="AD1671" i="3"/>
  <c r="AJ1671" i="3"/>
  <c r="AO1671" i="3"/>
  <c r="AT1671" i="3"/>
  <c r="AZ1671" i="3"/>
  <c r="BE1671" i="3"/>
  <c r="P1671" i="3"/>
  <c r="U1671" i="3"/>
  <c r="Z1671" i="3"/>
  <c r="AF1671" i="3"/>
  <c r="AK1671" i="3"/>
  <c r="AP1671" i="3"/>
  <c r="AV1671" i="3"/>
  <c r="BA1671" i="3"/>
  <c r="BF1671" i="3"/>
  <c r="R1668" i="3"/>
  <c r="Z1668" i="3"/>
  <c r="AH1668" i="3"/>
  <c r="AP1668" i="3"/>
  <c r="AX1668" i="3"/>
  <c r="BF1668" i="3"/>
  <c r="AB1668" i="3"/>
  <c r="AJ1668" i="3"/>
  <c r="AR1668" i="3"/>
  <c r="AZ1668" i="3"/>
  <c r="BH1668" i="3"/>
  <c r="T1668" i="3"/>
  <c r="P1667" i="3"/>
  <c r="X1667" i="3"/>
  <c r="AF1667" i="3"/>
  <c r="AN1667" i="3"/>
  <c r="AV1667" i="3"/>
  <c r="BD1667" i="3"/>
  <c r="BD1666" i="3"/>
  <c r="AA1652" i="3"/>
  <c r="AQ1652" i="3"/>
  <c r="BG1652" i="3"/>
  <c r="AY1652" i="3"/>
  <c r="S1652" i="3"/>
  <c r="AI1652" i="3"/>
  <c r="O1679" i="3"/>
  <c r="S1679" i="3"/>
  <c r="W1679" i="3"/>
  <c r="AA1679" i="3"/>
  <c r="AE1679" i="3"/>
  <c r="AI1679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M1666" i="3"/>
  <c r="Q1666" i="3"/>
  <c r="U1666" i="3"/>
  <c r="Y1666" i="3"/>
  <c r="AC1666" i="3"/>
  <c r="O1666" i="3"/>
  <c r="T1666" i="3"/>
  <c r="Z1666" i="3"/>
  <c r="AE1666" i="3"/>
  <c r="AI1666" i="3"/>
  <c r="AM1666" i="3"/>
  <c r="AQ1666" i="3"/>
  <c r="AU1666" i="3"/>
  <c r="AY1666" i="3"/>
  <c r="BC1666" i="3"/>
  <c r="BG1666" i="3"/>
  <c r="R1666" i="3"/>
  <c r="W1666" i="3"/>
  <c r="AB1666" i="3"/>
  <c r="AG1666" i="3"/>
  <c r="AK1666" i="3"/>
  <c r="AO1666" i="3"/>
  <c r="AS1666" i="3"/>
  <c r="AW1666" i="3"/>
  <c r="BA1666" i="3"/>
  <c r="BE1666" i="3"/>
  <c r="BI1666" i="3"/>
  <c r="N1666" i="3"/>
  <c r="X1666" i="3"/>
  <c r="AH1666" i="3"/>
  <c r="AP1666" i="3"/>
  <c r="AX1666" i="3"/>
  <c r="BF1666" i="3"/>
  <c r="P1666" i="3"/>
  <c r="AA1666" i="3"/>
  <c r="AJ1666" i="3"/>
  <c r="AR1666" i="3"/>
  <c r="AZ1666" i="3"/>
  <c r="BH1666" i="3"/>
  <c r="S1666" i="3"/>
  <c r="AD1666" i="3"/>
  <c r="AL1666" i="3"/>
  <c r="AT1666" i="3"/>
  <c r="BB1666" i="3"/>
  <c r="BG1679" i="3"/>
  <c r="BC1679" i="3"/>
  <c r="AY1679" i="3"/>
  <c r="AU1679" i="3"/>
  <c r="AQ1679" i="3"/>
  <c r="AM1679" i="3"/>
  <c r="AH1679" i="3"/>
  <c r="AC1679" i="3"/>
  <c r="X1679" i="3"/>
  <c r="R1679" i="3"/>
  <c r="M1679" i="3"/>
  <c r="AW1677" i="3"/>
  <c r="AG1677" i="3"/>
  <c r="Q1677" i="3"/>
  <c r="AU1676" i="3"/>
  <c r="AE1676" i="3"/>
  <c r="O1676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AY1674" i="3"/>
  <c r="AI1674" i="3"/>
  <c r="S1674" i="3"/>
  <c r="AR1671" i="3"/>
  <c r="V1671" i="3"/>
  <c r="R1670" i="3"/>
  <c r="Z1670" i="3"/>
  <c r="AH1670" i="3"/>
  <c r="AP1670" i="3"/>
  <c r="AX1670" i="3"/>
  <c r="BF1670" i="3"/>
  <c r="T1670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BD1668" i="3"/>
  <c r="X1668" i="3"/>
  <c r="BH1667" i="3"/>
  <c r="AB1667" i="3"/>
  <c r="R1667" i="3"/>
  <c r="AN1666" i="3"/>
  <c r="BB1670" i="3"/>
  <c r="AT1670" i="3"/>
  <c r="AL1670" i="3"/>
  <c r="AD1670" i="3"/>
  <c r="V1670" i="3"/>
  <c r="N1670" i="3"/>
  <c r="BF1669" i="3"/>
  <c r="AX1669" i="3"/>
  <c r="AP1669" i="3"/>
  <c r="AH1669" i="3"/>
  <c r="Z1669" i="3"/>
  <c r="BB1668" i="3"/>
  <c r="AT1668" i="3"/>
  <c r="AL1668" i="3"/>
  <c r="AD1668" i="3"/>
  <c r="V1668" i="3"/>
  <c r="N1668" i="3"/>
  <c r="BF1667" i="3"/>
  <c r="AX1667" i="3"/>
  <c r="AP1667" i="3"/>
  <c r="AH1667" i="3"/>
  <c r="Z1667" i="3"/>
  <c r="T1662" i="3"/>
  <c r="R1660" i="3"/>
  <c r="Z1660" i="3"/>
  <c r="AH1660" i="3"/>
  <c r="AP1660" i="3"/>
  <c r="AX1660" i="3"/>
  <c r="BF1660" i="3"/>
  <c r="K1673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BH1670" i="3"/>
  <c r="AZ1670" i="3"/>
  <c r="AR1670" i="3"/>
  <c r="AJ1670" i="3"/>
  <c r="AB1670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L1665" i="3"/>
  <c r="L1664" i="3"/>
  <c r="Y1664" i="3" s="1"/>
  <c r="L1663" i="3"/>
  <c r="L1659" i="3"/>
  <c r="S1659" i="3" s="1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B1667" i="3"/>
  <c r="AT1667" i="3"/>
  <c r="AL1667" i="3"/>
  <c r="AD1667" i="3"/>
  <c r="V1667" i="3"/>
  <c r="N1667" i="3"/>
  <c r="R1662" i="3"/>
  <c r="Z1662" i="3"/>
  <c r="AH1662" i="3"/>
  <c r="AP1662" i="3"/>
  <c r="AX1662" i="3"/>
  <c r="BF1662" i="3"/>
  <c r="K1665" i="3"/>
  <c r="K1663" i="3"/>
  <c r="BH1662" i="3"/>
  <c r="AZ1662" i="3"/>
  <c r="AR1662" i="3"/>
  <c r="AJ1662" i="3"/>
  <c r="AB1662" i="3"/>
  <c r="K1661" i="3"/>
  <c r="BH1660" i="3"/>
  <c r="AZ1660" i="3"/>
  <c r="AR1660" i="3"/>
  <c r="AJ1660" i="3"/>
  <c r="AB1660" i="3"/>
  <c r="W1659" i="3"/>
  <c r="AM1659" i="3"/>
  <c r="BC1659" i="3"/>
  <c r="U1659" i="3"/>
  <c r="AK1659" i="3"/>
  <c r="BA1659" i="3"/>
  <c r="BC1657" i="3"/>
  <c r="AR1657" i="3"/>
  <c r="AG1657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P1655" i="3"/>
  <c r="T1655" i="3"/>
  <c r="M1655" i="3"/>
  <c r="U1655" i="3"/>
  <c r="AA1655" i="3"/>
  <c r="AF1655" i="3"/>
  <c r="AK1655" i="3"/>
  <c r="AQ1655" i="3"/>
  <c r="AV1655" i="3"/>
  <c r="BA1655" i="3"/>
  <c r="BG1655" i="3"/>
  <c r="O1655" i="3"/>
  <c r="W1655" i="3"/>
  <c r="AB1655" i="3"/>
  <c r="AG1655" i="3"/>
  <c r="AM1655" i="3"/>
  <c r="AR1655" i="3"/>
  <c r="AW1655" i="3"/>
  <c r="BC1655" i="3"/>
  <c r="BH1655" i="3"/>
  <c r="Q1655" i="3"/>
  <c r="X1655" i="3"/>
  <c r="AC1655" i="3"/>
  <c r="AI1655" i="3"/>
  <c r="AN1655" i="3"/>
  <c r="AS1655" i="3"/>
  <c r="AY1655" i="3"/>
  <c r="BD1655" i="3"/>
  <c r="BI1655" i="3"/>
  <c r="S1654" i="3"/>
  <c r="AA1654" i="3"/>
  <c r="AI1654" i="3"/>
  <c r="AQ1654" i="3"/>
  <c r="AY1654" i="3"/>
  <c r="BG165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Y1653" i="3"/>
  <c r="AO1653" i="3"/>
  <c r="BE1653" i="3"/>
  <c r="M1653" i="3"/>
  <c r="AC1653" i="3"/>
  <c r="AS1653" i="3"/>
  <c r="BI1653" i="3"/>
  <c r="Q1653" i="3"/>
  <c r="AG1653" i="3"/>
  <c r="AW1653" i="3"/>
  <c r="O1652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AF1648" i="3"/>
  <c r="AV1648" i="3"/>
  <c r="T1648" i="3"/>
  <c r="AJ1648" i="3"/>
  <c r="AZ1648" i="3"/>
  <c r="X1648" i="3"/>
  <c r="AN1648" i="3"/>
  <c r="BD1648" i="3"/>
  <c r="AB1648" i="3"/>
  <c r="AR1648" i="3"/>
  <c r="BH1648" i="3"/>
  <c r="BD1662" i="3"/>
  <c r="AV1662" i="3"/>
  <c r="AN1662" i="3"/>
  <c r="AF1662" i="3"/>
  <c r="X1662" i="3"/>
  <c r="P1662" i="3"/>
  <c r="BD1660" i="3"/>
  <c r="AV1660" i="3"/>
  <c r="AN1660" i="3"/>
  <c r="AF1660" i="3"/>
  <c r="X1660" i="3"/>
  <c r="P1660" i="3"/>
  <c r="N1657" i="3"/>
  <c r="R1657" i="3"/>
  <c r="V1657" i="3"/>
  <c r="Z1657" i="3"/>
  <c r="AD1657" i="3"/>
  <c r="AH1657" i="3"/>
  <c r="AL1657" i="3"/>
  <c r="AP1657" i="3"/>
  <c r="AT1657" i="3"/>
  <c r="AX1657" i="3"/>
  <c r="BB1657" i="3"/>
  <c r="BF1657" i="3"/>
  <c r="P1657" i="3"/>
  <c r="U1657" i="3"/>
  <c r="AA1657" i="3"/>
  <c r="AF1657" i="3"/>
  <c r="AK1657" i="3"/>
  <c r="AQ1657" i="3"/>
  <c r="AV1657" i="3"/>
  <c r="BA1657" i="3"/>
  <c r="BG1657" i="3"/>
  <c r="M1657" i="3"/>
  <c r="S1657" i="3"/>
  <c r="X1657" i="3"/>
  <c r="AC1657" i="3"/>
  <c r="AI1657" i="3"/>
  <c r="AN1657" i="3"/>
  <c r="AS1657" i="3"/>
  <c r="AY1657" i="3"/>
  <c r="BD1657" i="3"/>
  <c r="BI1657" i="3"/>
  <c r="K1656" i="3"/>
  <c r="AK1653" i="3"/>
  <c r="P1651" i="3"/>
  <c r="T1651" i="3"/>
  <c r="X1651" i="3"/>
  <c r="AB1651" i="3"/>
  <c r="AF1651" i="3"/>
  <c r="AJ1651" i="3"/>
  <c r="AN1651" i="3"/>
  <c r="AR1651" i="3"/>
  <c r="AV1651" i="3"/>
  <c r="M1651" i="3"/>
  <c r="R1651" i="3"/>
  <c r="W1651" i="3"/>
  <c r="AC1651" i="3"/>
  <c r="AH1651" i="3"/>
  <c r="AM1651" i="3"/>
  <c r="AS1651" i="3"/>
  <c r="AX1651" i="3"/>
  <c r="BB1651" i="3"/>
  <c r="BF1651" i="3"/>
  <c r="N1651" i="3"/>
  <c r="S1651" i="3"/>
  <c r="Y1651" i="3"/>
  <c r="AD1651" i="3"/>
  <c r="AI1651" i="3"/>
  <c r="AO1651" i="3"/>
  <c r="AT1651" i="3"/>
  <c r="AY1651" i="3"/>
  <c r="BC1651" i="3"/>
  <c r="BG1651" i="3"/>
  <c r="O1651" i="3"/>
  <c r="U1651" i="3"/>
  <c r="Z1651" i="3"/>
  <c r="AE1651" i="3"/>
  <c r="AK1651" i="3"/>
  <c r="AP1651" i="3"/>
  <c r="AU1651" i="3"/>
  <c r="AZ1651" i="3"/>
  <c r="BD1651" i="3"/>
  <c r="BH1651" i="3"/>
  <c r="Q1651" i="3"/>
  <c r="AL1651" i="3"/>
  <c r="BE1651" i="3"/>
  <c r="V1651" i="3"/>
  <c r="AQ1651" i="3"/>
  <c r="BI1651" i="3"/>
  <c r="AA1651" i="3"/>
  <c r="AW1651" i="3"/>
  <c r="L1658" i="3"/>
  <c r="AJ1658" i="3" s="1"/>
  <c r="L1656" i="3"/>
  <c r="BI1654" i="3"/>
  <c r="BA1654" i="3"/>
  <c r="AS1654" i="3"/>
  <c r="AK1654" i="3"/>
  <c r="AC1654" i="3"/>
  <c r="U1654" i="3"/>
  <c r="AU1652" i="3"/>
  <c r="AE1652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Q1650" i="3"/>
  <c r="W1650" i="3"/>
  <c r="AB1650" i="3"/>
  <c r="AG1650" i="3"/>
  <c r="AM1650" i="3"/>
  <c r="AR1650" i="3"/>
  <c r="AW1650" i="3"/>
  <c r="BC1650" i="3"/>
  <c r="BH1650" i="3"/>
  <c r="M1650" i="3"/>
  <c r="S1650" i="3"/>
  <c r="X1650" i="3"/>
  <c r="AC1650" i="3"/>
  <c r="AI1650" i="3"/>
  <c r="AN1650" i="3"/>
  <c r="AS1650" i="3"/>
  <c r="AY1650" i="3"/>
  <c r="BD1650" i="3"/>
  <c r="BI1650" i="3"/>
  <c r="O1650" i="3"/>
  <c r="T1650" i="3"/>
  <c r="Y1650" i="3"/>
  <c r="AE1650" i="3"/>
  <c r="AJ1650" i="3"/>
  <c r="AO1650" i="3"/>
  <c r="AU1650" i="3"/>
  <c r="AZ1650" i="3"/>
  <c r="BE1650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P1646" i="3"/>
  <c r="T1646" i="3"/>
  <c r="X1646" i="3"/>
  <c r="AB1646" i="3"/>
  <c r="AF1646" i="3"/>
  <c r="AJ1646" i="3"/>
  <c r="AN1646" i="3"/>
  <c r="AR1646" i="3"/>
  <c r="AV1646" i="3"/>
  <c r="AZ1646" i="3"/>
  <c r="BD1646" i="3"/>
  <c r="BH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Z1646" i="3"/>
  <c r="AP1646" i="3"/>
  <c r="BF1646" i="3"/>
  <c r="N1646" i="3"/>
  <c r="AD1646" i="3"/>
  <c r="AT1646" i="3"/>
  <c r="R1646" i="3"/>
  <c r="AH1646" i="3"/>
  <c r="AX1646" i="3"/>
  <c r="V1646" i="3"/>
  <c r="AL1646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R1644" i="3"/>
  <c r="AL1644" i="3"/>
  <c r="BF1644" i="3"/>
  <c r="BE1654" i="3"/>
  <c r="AW1654" i="3"/>
  <c r="AO1654" i="3"/>
  <c r="AG1654" i="3"/>
  <c r="Y1654" i="3"/>
  <c r="Q1654" i="3"/>
  <c r="BC1652" i="3"/>
  <c r="AM1652" i="3"/>
  <c r="W1652" i="3"/>
  <c r="AQ1650" i="3"/>
  <c r="U1650" i="3"/>
  <c r="BB1646" i="3"/>
  <c r="N1648" i="3"/>
  <c r="L1649" i="3"/>
  <c r="Q1649" i="3" s="1"/>
  <c r="L1644" i="3"/>
  <c r="W1644" i="3" s="1"/>
  <c r="BF1648" i="3"/>
  <c r="BB1648" i="3"/>
  <c r="AX1648" i="3"/>
  <c r="AT1648" i="3"/>
  <c r="AP1648" i="3"/>
  <c r="AL1648" i="3"/>
  <c r="AH1648" i="3"/>
  <c r="AD1648" i="3"/>
  <c r="Z1648" i="3"/>
  <c r="V1648" i="3"/>
  <c r="R1648" i="3"/>
  <c r="BH1647" i="3"/>
  <c r="BD1647" i="3"/>
  <c r="AZ1647" i="3"/>
  <c r="AV1647" i="3"/>
  <c r="AR1647" i="3"/>
  <c r="AN1647" i="3"/>
  <c r="AJ1647" i="3"/>
  <c r="AF1647" i="3"/>
  <c r="AB1647" i="3"/>
  <c r="X1647" i="3"/>
  <c r="T1647" i="3"/>
  <c r="P1647" i="3"/>
  <c r="M1647" i="3"/>
  <c r="N1645" i="3"/>
  <c r="R1645" i="3"/>
  <c r="V1645" i="3"/>
  <c r="Z1645" i="3"/>
  <c r="AD1645" i="3"/>
  <c r="AH1645" i="3"/>
  <c r="AL1645" i="3"/>
  <c r="AP1645" i="3"/>
  <c r="AT1645" i="3"/>
  <c r="AX1645" i="3"/>
  <c r="BB1645" i="3"/>
  <c r="BF1645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V1643" i="3"/>
  <c r="AF1643" i="3"/>
  <c r="L1642" i="3"/>
  <c r="S1642" i="3" s="1"/>
  <c r="AI1647" i="3"/>
  <c r="AE1647" i="3"/>
  <c r="AA1647" i="3"/>
  <c r="BL1647" i="3" s="1"/>
  <c r="W1647" i="3"/>
  <c r="S1647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N1643" i="3"/>
  <c r="BJ1643" i="3" s="1"/>
  <c r="R1643" i="3"/>
  <c r="V1643" i="3"/>
  <c r="Z1643" i="3"/>
  <c r="AD1643" i="3"/>
  <c r="AH1643" i="3"/>
  <c r="AL1643" i="3"/>
  <c r="AP1643" i="3"/>
  <c r="AT1643" i="3"/>
  <c r="AX1643" i="3"/>
  <c r="BB1643" i="3"/>
  <c r="BF1643" i="3"/>
  <c r="O1643" i="3"/>
  <c r="BL1643" i="3" s="1"/>
  <c r="S1643" i="3"/>
  <c r="BM1643" i="3" s="1"/>
  <c r="W1643" i="3"/>
  <c r="AA1643" i="3"/>
  <c r="AE1643" i="3"/>
  <c r="AI1643" i="3"/>
  <c r="AM1643" i="3"/>
  <c r="AQ1643" i="3"/>
  <c r="AU1643" i="3"/>
  <c r="AY1643" i="3"/>
  <c r="BC1643" i="3"/>
  <c r="BG1643" i="3"/>
  <c r="BI1645" i="3"/>
  <c r="BE1645" i="3"/>
  <c r="BA1645" i="3"/>
  <c r="AW1645" i="3"/>
  <c r="AS1645" i="3"/>
  <c r="AO1645" i="3"/>
  <c r="AK1645" i="3"/>
  <c r="AG1645" i="3"/>
  <c r="AC1645" i="3"/>
  <c r="Y1645" i="3"/>
  <c r="U1645" i="3"/>
  <c r="Q1645" i="3"/>
  <c r="E1597" i="3"/>
  <c r="F1597" i="3"/>
  <c r="G1597" i="3"/>
  <c r="H1597" i="3"/>
  <c r="I1597" i="3"/>
  <c r="L1597" i="3" s="1"/>
  <c r="J1597" i="3"/>
  <c r="E1598" i="3"/>
  <c r="F1598" i="3"/>
  <c r="G1598" i="3"/>
  <c r="H1598" i="3"/>
  <c r="I1598" i="3"/>
  <c r="L1598" i="3" s="1"/>
  <c r="J1598" i="3"/>
  <c r="K1598" i="3"/>
  <c r="O1598" i="3" s="1"/>
  <c r="AA1598" i="3"/>
  <c r="AI1598" i="3"/>
  <c r="AY1598" i="3"/>
  <c r="E1599" i="3"/>
  <c r="F1599" i="3"/>
  <c r="G1599" i="3"/>
  <c r="H1599" i="3"/>
  <c r="I1599" i="3"/>
  <c r="L1599" i="3" s="1"/>
  <c r="J1599" i="3"/>
  <c r="E1600" i="3"/>
  <c r="F1600" i="3"/>
  <c r="K1600" i="3" s="1"/>
  <c r="G1600" i="3"/>
  <c r="H1600" i="3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K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L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K1607" i="3"/>
  <c r="L1607" i="3"/>
  <c r="P1607" i="3" s="1"/>
  <c r="W1607" i="3"/>
  <c r="AG1607" i="3"/>
  <c r="AR1607" i="3"/>
  <c r="BC1607" i="3"/>
  <c r="E1608" i="3"/>
  <c r="F1608" i="3"/>
  <c r="G1608" i="3"/>
  <c r="H1608" i="3"/>
  <c r="I1608" i="3"/>
  <c r="L1608" i="3" s="1"/>
  <c r="J1608" i="3"/>
  <c r="K1608" i="3"/>
  <c r="M1608" i="3" s="1"/>
  <c r="Q1608" i="3"/>
  <c r="V1608" i="3"/>
  <c r="AA1608" i="3"/>
  <c r="AG1608" i="3"/>
  <c r="AL1608" i="3"/>
  <c r="AQ1608" i="3"/>
  <c r="AW1608" i="3"/>
  <c r="BB1608" i="3"/>
  <c r="BG1608" i="3"/>
  <c r="E1609" i="3"/>
  <c r="F1609" i="3"/>
  <c r="G1609" i="3"/>
  <c r="H1609" i="3"/>
  <c r="I1609" i="3"/>
  <c r="L1609" i="3" s="1"/>
  <c r="AG1609" i="3" s="1"/>
  <c r="J1609" i="3"/>
  <c r="K1609" i="3"/>
  <c r="BC1609" i="3" s="1"/>
  <c r="E1610" i="3"/>
  <c r="F1610" i="3"/>
  <c r="G1610" i="3"/>
  <c r="H1610" i="3"/>
  <c r="I1610" i="3"/>
  <c r="L1610" i="3" s="1"/>
  <c r="J1610" i="3"/>
  <c r="K1610" i="3"/>
  <c r="M1610" i="3" s="1"/>
  <c r="Q1610" i="3"/>
  <c r="V1610" i="3"/>
  <c r="AA1610" i="3"/>
  <c r="AG1610" i="3"/>
  <c r="AL1610" i="3"/>
  <c r="AQ1610" i="3"/>
  <c r="AW1610" i="3"/>
  <c r="BB1610" i="3"/>
  <c r="BG1610" i="3"/>
  <c r="E1611" i="3"/>
  <c r="F1611" i="3"/>
  <c r="G1611" i="3"/>
  <c r="H1611" i="3"/>
  <c r="I1611" i="3"/>
  <c r="L1611" i="3" s="1"/>
  <c r="J1611" i="3"/>
  <c r="K1611" i="3"/>
  <c r="W1611" i="3" s="1"/>
  <c r="E1612" i="3"/>
  <c r="F1612" i="3"/>
  <c r="G1612" i="3"/>
  <c r="H1612" i="3"/>
  <c r="I1612" i="3"/>
  <c r="J1612" i="3"/>
  <c r="E1613" i="3"/>
  <c r="F1613" i="3"/>
  <c r="K1613" i="3" s="1"/>
  <c r="G1613" i="3"/>
  <c r="H1613" i="3"/>
  <c r="I1613" i="3"/>
  <c r="J1613" i="3"/>
  <c r="E1614" i="3"/>
  <c r="F1614" i="3"/>
  <c r="G1614" i="3"/>
  <c r="H1614" i="3"/>
  <c r="I1614" i="3"/>
  <c r="L1614" i="3" s="1"/>
  <c r="J1614" i="3"/>
  <c r="E1615" i="3"/>
  <c r="F1615" i="3"/>
  <c r="G1615" i="3"/>
  <c r="H1615" i="3"/>
  <c r="I1615" i="3"/>
  <c r="L1615" i="3" s="1"/>
  <c r="J1615" i="3"/>
  <c r="K1615" i="3"/>
  <c r="O1615" i="3" s="1"/>
  <c r="S1615" i="3"/>
  <c r="AE1615" i="3"/>
  <c r="AM1615" i="3"/>
  <c r="AY1615" i="3"/>
  <c r="BG1615" i="3"/>
  <c r="E1616" i="3"/>
  <c r="F1616" i="3"/>
  <c r="G1616" i="3"/>
  <c r="H1616" i="3"/>
  <c r="I1616" i="3"/>
  <c r="L1616" i="3" s="1"/>
  <c r="J1616" i="3"/>
  <c r="K1616" i="3"/>
  <c r="M1616" i="3" s="1"/>
  <c r="W1616" i="3"/>
  <c r="AM1616" i="3"/>
  <c r="BC1616" i="3"/>
  <c r="E1617" i="3"/>
  <c r="F1617" i="3"/>
  <c r="K1617" i="3" s="1"/>
  <c r="G1617" i="3"/>
  <c r="H1617" i="3"/>
  <c r="I1617" i="3"/>
  <c r="J1617" i="3"/>
  <c r="E1618" i="3"/>
  <c r="F1618" i="3"/>
  <c r="G1618" i="3"/>
  <c r="H1618" i="3"/>
  <c r="I1618" i="3"/>
  <c r="L1618" i="3" s="1"/>
  <c r="J1618" i="3"/>
  <c r="E1619" i="3"/>
  <c r="F1619" i="3"/>
  <c r="G1619" i="3"/>
  <c r="H1619" i="3"/>
  <c r="I1619" i="3"/>
  <c r="J1619" i="3"/>
  <c r="L1619" i="3"/>
  <c r="E1620" i="3"/>
  <c r="F1620" i="3"/>
  <c r="K1620" i="3" s="1"/>
  <c r="G1620" i="3"/>
  <c r="H1620" i="3"/>
  <c r="I1620" i="3"/>
  <c r="J1620" i="3"/>
  <c r="E1621" i="3"/>
  <c r="F1621" i="3"/>
  <c r="K1621" i="3" s="1"/>
  <c r="G1621" i="3"/>
  <c r="H1621" i="3"/>
  <c r="L1621" i="3" s="1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Z1624" i="3" s="1"/>
  <c r="G1624" i="3"/>
  <c r="H1624" i="3"/>
  <c r="I1624" i="3"/>
  <c r="J1624" i="3"/>
  <c r="L1624" i="3" s="1"/>
  <c r="AP1624" i="3" s="1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E1629" i="3"/>
  <c r="F1629" i="3"/>
  <c r="K1629" i="3" s="1"/>
  <c r="G1629" i="3"/>
  <c r="H1629" i="3"/>
  <c r="I1629" i="3"/>
  <c r="J1629" i="3"/>
  <c r="L1629" i="3" s="1"/>
  <c r="AD1629" i="3" s="1"/>
  <c r="E1630" i="3"/>
  <c r="F1630" i="3"/>
  <c r="G1630" i="3"/>
  <c r="H1630" i="3"/>
  <c r="I1630" i="3"/>
  <c r="J1630" i="3"/>
  <c r="E1631" i="3"/>
  <c r="F1631" i="3"/>
  <c r="K1631" i="3" s="1"/>
  <c r="G1631" i="3"/>
  <c r="H1631" i="3"/>
  <c r="I1631" i="3"/>
  <c r="J1631" i="3"/>
  <c r="L1631" i="3" s="1"/>
  <c r="N1631" i="3" s="1"/>
  <c r="E1632" i="3"/>
  <c r="F1632" i="3"/>
  <c r="G1632" i="3"/>
  <c r="H1632" i="3"/>
  <c r="I1632" i="3"/>
  <c r="J1632" i="3"/>
  <c r="E1633" i="3"/>
  <c r="F1633" i="3"/>
  <c r="K1633" i="3" s="1"/>
  <c r="G1633" i="3"/>
  <c r="H1633" i="3"/>
  <c r="I1633" i="3"/>
  <c r="J1633" i="3"/>
  <c r="L1633" i="3" s="1"/>
  <c r="O1633" i="3" s="1"/>
  <c r="E1634" i="3"/>
  <c r="F1634" i="3"/>
  <c r="G1634" i="3"/>
  <c r="H1634" i="3"/>
  <c r="I1634" i="3"/>
  <c r="J1634" i="3"/>
  <c r="E1635" i="3"/>
  <c r="F1635" i="3"/>
  <c r="K1635" i="3" s="1"/>
  <c r="G1635" i="3"/>
  <c r="H1635" i="3"/>
  <c r="I1635" i="3"/>
  <c r="J1635" i="3"/>
  <c r="L1635" i="3" s="1"/>
  <c r="N1635" i="3" s="1"/>
  <c r="E1636" i="3"/>
  <c r="F1636" i="3"/>
  <c r="G1636" i="3"/>
  <c r="H1636" i="3"/>
  <c r="I1636" i="3"/>
  <c r="J1636" i="3"/>
  <c r="E1637" i="3"/>
  <c r="F1637" i="3"/>
  <c r="K1637" i="3" s="1"/>
  <c r="G1637" i="3"/>
  <c r="H1637" i="3"/>
  <c r="I1637" i="3"/>
  <c r="J1637" i="3"/>
  <c r="L1637" i="3" s="1"/>
  <c r="P1637" i="3" s="1"/>
  <c r="E1638" i="3"/>
  <c r="F1638" i="3"/>
  <c r="G1638" i="3"/>
  <c r="H1638" i="3"/>
  <c r="I1638" i="3"/>
  <c r="J1638" i="3"/>
  <c r="L1638" i="3" s="1"/>
  <c r="E1639" i="3"/>
  <c r="F1639" i="3"/>
  <c r="K1639" i="3" s="1"/>
  <c r="G1639" i="3"/>
  <c r="H1639" i="3"/>
  <c r="I1639" i="3"/>
  <c r="J1639" i="3"/>
  <c r="L1639" i="3" s="1"/>
  <c r="E1640" i="3"/>
  <c r="F1640" i="3"/>
  <c r="G1640" i="3"/>
  <c r="H1640" i="3"/>
  <c r="I1640" i="3"/>
  <c r="J1640" i="3"/>
  <c r="AB1637" i="3" l="1"/>
  <c r="AR1637" i="3"/>
  <c r="BH1637" i="3"/>
  <c r="T1637" i="3"/>
  <c r="AJ1637" i="3"/>
  <c r="AZ1637" i="3"/>
  <c r="M1635" i="3"/>
  <c r="P1635" i="3"/>
  <c r="X1635" i="3"/>
  <c r="AF1635" i="3"/>
  <c r="AN1635" i="3"/>
  <c r="AV1635" i="3"/>
  <c r="BD1635" i="3"/>
  <c r="T1635" i="3"/>
  <c r="AB1635" i="3"/>
  <c r="AJ1635" i="3"/>
  <c r="AR1635" i="3"/>
  <c r="AZ1635" i="3"/>
  <c r="BH1635" i="3"/>
  <c r="M1633" i="3"/>
  <c r="T1633" i="3"/>
  <c r="AB1633" i="3"/>
  <c r="AJ1633" i="3"/>
  <c r="AR1633" i="3"/>
  <c r="BH1633" i="3"/>
  <c r="P1633" i="3"/>
  <c r="X1633" i="3"/>
  <c r="AF1633" i="3"/>
  <c r="AN1633" i="3"/>
  <c r="AV1633" i="3"/>
  <c r="BD1633" i="3"/>
  <c r="AZ1633" i="3"/>
  <c r="M1631" i="3"/>
  <c r="T1631" i="3"/>
  <c r="AB1631" i="3"/>
  <c r="AJ1631" i="3"/>
  <c r="AR1631" i="3"/>
  <c r="AZ1631" i="3"/>
  <c r="BH1631" i="3"/>
  <c r="P1631" i="3"/>
  <c r="X1631" i="3"/>
  <c r="AF1631" i="3"/>
  <c r="AN1631" i="3"/>
  <c r="AV1631" i="3"/>
  <c r="BD1631" i="3"/>
  <c r="M1629" i="3"/>
  <c r="P1629" i="3"/>
  <c r="X1629" i="3"/>
  <c r="AF1629" i="3"/>
  <c r="AN1629" i="3"/>
  <c r="AV1629" i="3"/>
  <c r="BD1629" i="3"/>
  <c r="T1629" i="3"/>
  <c r="AB1629" i="3"/>
  <c r="AJ1629" i="3"/>
  <c r="AR1629" i="3"/>
  <c r="AZ1629" i="3"/>
  <c r="BH1629" i="3"/>
  <c r="U1611" i="3"/>
  <c r="Q1611" i="3"/>
  <c r="AB1611" i="3"/>
  <c r="AM1611" i="3"/>
  <c r="AS1611" i="3"/>
  <c r="BA1611" i="3"/>
  <c r="BH1611" i="3"/>
  <c r="L1627" i="3"/>
  <c r="L1640" i="3"/>
  <c r="K1640" i="3"/>
  <c r="K1638" i="3"/>
  <c r="L1634" i="3"/>
  <c r="K1634" i="3"/>
  <c r="L1632" i="3"/>
  <c r="K1632" i="3"/>
  <c r="L1630" i="3"/>
  <c r="K1630" i="3"/>
  <c r="K1627" i="3"/>
  <c r="L1626" i="3"/>
  <c r="K1626" i="3"/>
  <c r="L1625" i="3"/>
  <c r="K1625" i="3"/>
  <c r="BF1624" i="3"/>
  <c r="K1623" i="3"/>
  <c r="L1622" i="3"/>
  <c r="K1622" i="3"/>
  <c r="L1617" i="3"/>
  <c r="M1617" i="3" s="1"/>
  <c r="AU1616" i="3"/>
  <c r="AE1616" i="3"/>
  <c r="O1616" i="3"/>
  <c r="BI1615" i="3"/>
  <c r="BC1615" i="3"/>
  <c r="AU1615" i="3"/>
  <c r="AI1615" i="3"/>
  <c r="W1615" i="3"/>
  <c r="L1613" i="3"/>
  <c r="L1612" i="3"/>
  <c r="K1612" i="3"/>
  <c r="BD1611" i="3"/>
  <c r="AW1611" i="3"/>
  <c r="AQ1611" i="3"/>
  <c r="AG1611" i="3"/>
  <c r="BI1610" i="3"/>
  <c r="BC1610" i="3"/>
  <c r="AX1610" i="3"/>
  <c r="AS1610" i="3"/>
  <c r="AM1610" i="3"/>
  <c r="AH1610" i="3"/>
  <c r="AC1610" i="3"/>
  <c r="W1610" i="3"/>
  <c r="R1610" i="3"/>
  <c r="BI1608" i="3"/>
  <c r="BC1608" i="3"/>
  <c r="AX1608" i="3"/>
  <c r="AS1608" i="3"/>
  <c r="AM1608" i="3"/>
  <c r="AH1608" i="3"/>
  <c r="AC1608" i="3"/>
  <c r="W1608" i="3"/>
  <c r="R1608" i="3"/>
  <c r="BH1607" i="3"/>
  <c r="AW1607" i="3"/>
  <c r="AM1607" i="3"/>
  <c r="AB1607" i="3"/>
  <c r="Q1607" i="3"/>
  <c r="K1605" i="3"/>
  <c r="L1604" i="3"/>
  <c r="K1599" i="3"/>
  <c r="K1597" i="3"/>
  <c r="BK1645" i="3"/>
  <c r="BJ1647" i="3"/>
  <c r="BB1644" i="3"/>
  <c r="AH1644" i="3"/>
  <c r="N1644" i="3"/>
  <c r="AW1644" i="3"/>
  <c r="AG1644" i="3"/>
  <c r="Q1644" i="3"/>
  <c r="AZ1644" i="3"/>
  <c r="AJ1644" i="3"/>
  <c r="T1644" i="3"/>
  <c r="AY1644" i="3"/>
  <c r="AI1644" i="3"/>
  <c r="S1644" i="3"/>
  <c r="BM1655" i="3"/>
  <c r="BF1664" i="3"/>
  <c r="R1658" i="3"/>
  <c r="O1658" i="3"/>
  <c r="M1658" i="3"/>
  <c r="BE1658" i="3"/>
  <c r="Y1658" i="3"/>
  <c r="AW1658" i="3"/>
  <c r="V1658" i="3"/>
  <c r="AR1658" i="3"/>
  <c r="X1658" i="3"/>
  <c r="V1664" i="3"/>
  <c r="N1664" i="3"/>
  <c r="AB1664" i="3"/>
  <c r="AF1664" i="3"/>
  <c r="AU1664" i="3"/>
  <c r="AA1664" i="3"/>
  <c r="BE1664" i="3"/>
  <c r="AG1664" i="3"/>
  <c r="M1664" i="3"/>
  <c r="BL1740" i="3"/>
  <c r="BL1744" i="3"/>
  <c r="BL1748" i="3"/>
  <c r="BL1752" i="3"/>
  <c r="BM1786" i="3"/>
  <c r="BL1788" i="3"/>
  <c r="BM1788" i="3"/>
  <c r="BM1790" i="3"/>
  <c r="BL1792" i="3"/>
  <c r="BM1792" i="3"/>
  <c r="BM1794" i="3"/>
  <c r="BL1796" i="3"/>
  <c r="BM1796" i="3"/>
  <c r="BM1798" i="3"/>
  <c r="BM1802" i="3"/>
  <c r="BK1812" i="3"/>
  <c r="BL1821" i="3"/>
  <c r="U1653" i="3"/>
  <c r="BA1653" i="3"/>
  <c r="AE1654" i="3"/>
  <c r="O1654" i="3"/>
  <c r="AU1654" i="3"/>
  <c r="T1660" i="3"/>
  <c r="V1660" i="3"/>
  <c r="AL1660" i="3"/>
  <c r="BB1660" i="3"/>
  <c r="N1660" i="3"/>
  <c r="AT1660" i="3"/>
  <c r="AD1660" i="3"/>
  <c r="X1670" i="3"/>
  <c r="AN1670" i="3"/>
  <c r="AF1670" i="3"/>
  <c r="BD1670" i="3"/>
  <c r="P1670" i="3"/>
  <c r="AV1670" i="3"/>
  <c r="BC1654" i="3"/>
  <c r="W1654" i="3"/>
  <c r="P1679" i="3"/>
  <c r="V1679" i="3"/>
  <c r="AG1679" i="3"/>
  <c r="AP1679" i="3"/>
  <c r="AX1679" i="3"/>
  <c r="BF1679" i="3"/>
  <c r="Q1679" i="3"/>
  <c r="AL1679" i="3"/>
  <c r="BB1679" i="3"/>
  <c r="AB1679" i="3"/>
  <c r="AT1679" i="3"/>
  <c r="M1702" i="3"/>
  <c r="AC1702" i="3"/>
  <c r="AS1702" i="3"/>
  <c r="BI1702" i="3"/>
  <c r="U1702" i="3"/>
  <c r="BA1702" i="3"/>
  <c r="AK1702" i="3"/>
  <c r="Y1706" i="3"/>
  <c r="M1706" i="3"/>
  <c r="AC1706" i="3"/>
  <c r="AS1706" i="3"/>
  <c r="BI1706" i="3"/>
  <c r="AK1706" i="3"/>
  <c r="U1706" i="3"/>
  <c r="BA1706" i="3"/>
  <c r="Y1712" i="3"/>
  <c r="M1712" i="3"/>
  <c r="AC1712" i="3"/>
  <c r="AS1712" i="3"/>
  <c r="BI1712" i="3"/>
  <c r="AK1712" i="3"/>
  <c r="U1712" i="3"/>
  <c r="BA1712" i="3"/>
  <c r="T1667" i="3"/>
  <c r="AR1667" i="3"/>
  <c r="AJ1667" i="3"/>
  <c r="AZ1667" i="3"/>
  <c r="BG1703" i="3"/>
  <c r="AG1716" i="3"/>
  <c r="BB1716" i="3"/>
  <c r="T1732" i="3"/>
  <c r="AJ1732" i="3"/>
  <c r="AZ1732" i="3"/>
  <c r="AB1732" i="3"/>
  <c r="AR1732" i="3"/>
  <c r="BH1732" i="3"/>
  <c r="P1735" i="3"/>
  <c r="AL1735" i="3"/>
  <c r="BB1735" i="3"/>
  <c r="AF1735" i="3"/>
  <c r="AR1735" i="3"/>
  <c r="BH1735" i="3"/>
  <c r="U1739" i="3"/>
  <c r="AK1739" i="3"/>
  <c r="BA1739" i="3"/>
  <c r="Y1739" i="3"/>
  <c r="AO1739" i="3"/>
  <c r="BE1739" i="3"/>
  <c r="U1747" i="3"/>
  <c r="AK1747" i="3"/>
  <c r="BA1747" i="3"/>
  <c r="Y1747" i="3"/>
  <c r="BE1747" i="3"/>
  <c r="AO1747" i="3"/>
  <c r="Z1681" i="3"/>
  <c r="AP1681" i="3"/>
  <c r="BF1681" i="3"/>
  <c r="AD1681" i="3"/>
  <c r="N1681" i="3"/>
  <c r="AT1681" i="3"/>
  <c r="AA1703" i="3"/>
  <c r="Y1708" i="3"/>
  <c r="U1708" i="3"/>
  <c r="AK1708" i="3"/>
  <c r="BA1708" i="3"/>
  <c r="AC1708" i="3"/>
  <c r="BI1708" i="3"/>
  <c r="M1708" i="3"/>
  <c r="AS1708" i="3"/>
  <c r="AL1715" i="3"/>
  <c r="P1718" i="3"/>
  <c r="Q1718" i="3"/>
  <c r="AB1718" i="3"/>
  <c r="AL1718" i="3"/>
  <c r="AV1718" i="3"/>
  <c r="BD1718" i="3"/>
  <c r="V1718" i="3"/>
  <c r="AR1718" i="3"/>
  <c r="BH1718" i="3"/>
  <c r="AG1718" i="3"/>
  <c r="AZ1718" i="3"/>
  <c r="Y1741" i="3"/>
  <c r="AO1741" i="3"/>
  <c r="BE1741" i="3"/>
  <c r="U1741" i="3"/>
  <c r="AK1741" i="3"/>
  <c r="BA1741" i="3"/>
  <c r="Y1749" i="3"/>
  <c r="AO1749" i="3"/>
  <c r="BE1749" i="3"/>
  <c r="U1749" i="3"/>
  <c r="BA1749" i="3"/>
  <c r="AK1749" i="3"/>
  <c r="U1751" i="3"/>
  <c r="AK1751" i="3"/>
  <c r="BA1751" i="3"/>
  <c r="Y1751" i="3"/>
  <c r="AO1751" i="3"/>
  <c r="BE1751" i="3"/>
  <c r="U1755" i="3"/>
  <c r="AK1755" i="3"/>
  <c r="BA1755" i="3"/>
  <c r="Y1755" i="3"/>
  <c r="AO1755" i="3"/>
  <c r="BE1755" i="3"/>
  <c r="U1759" i="3"/>
  <c r="AK1759" i="3"/>
  <c r="BA1759" i="3"/>
  <c r="Y1759" i="3"/>
  <c r="AO1759" i="3"/>
  <c r="BE1759" i="3"/>
  <c r="AF1766" i="3"/>
  <c r="AA1766" i="3"/>
  <c r="AV1766" i="3"/>
  <c r="AM1742" i="3"/>
  <c r="Y1753" i="3"/>
  <c r="AO1753" i="3"/>
  <c r="BE1753" i="3"/>
  <c r="U1753" i="3"/>
  <c r="AK1753" i="3"/>
  <c r="BA1753" i="3"/>
  <c r="AH1760" i="3"/>
  <c r="AX1760" i="3"/>
  <c r="Q1761" i="3"/>
  <c r="AC1761" i="3"/>
  <c r="BA1761" i="3"/>
  <c r="U1761" i="3"/>
  <c r="AK1761" i="3"/>
  <c r="BI1761" i="3"/>
  <c r="AF1770" i="3"/>
  <c r="AA1770" i="3"/>
  <c r="AV1770" i="3"/>
  <c r="AB1778" i="3"/>
  <c r="AR1778" i="3"/>
  <c r="BH1778" i="3"/>
  <c r="AZ1778" i="3"/>
  <c r="V1770" i="3"/>
  <c r="V1766" i="3"/>
  <c r="T1778" i="3"/>
  <c r="AC1806" i="3"/>
  <c r="AY1806" i="3"/>
  <c r="AS1806" i="3"/>
  <c r="X1806" i="3"/>
  <c r="AC1808" i="3"/>
  <c r="AY1808" i="3"/>
  <c r="AS1808" i="3"/>
  <c r="X1808" i="3"/>
  <c r="BI1826" i="3"/>
  <c r="AX1826" i="3"/>
  <c r="AM1826" i="3"/>
  <c r="AC1826" i="3"/>
  <c r="R1826" i="3"/>
  <c r="BG1826" i="3"/>
  <c r="AW1826" i="3"/>
  <c r="AL1826" i="3"/>
  <c r="AA1826" i="3"/>
  <c r="Q1826" i="3"/>
  <c r="BC1832" i="3"/>
  <c r="AS1832" i="3"/>
  <c r="AH1832" i="3"/>
  <c r="W1832" i="3"/>
  <c r="M1832" i="3"/>
  <c r="BB1832" i="3"/>
  <c r="AQ1832" i="3"/>
  <c r="AG1832" i="3"/>
  <c r="V1832" i="3"/>
  <c r="BI1820" i="3"/>
  <c r="AX1820" i="3"/>
  <c r="AM1820" i="3"/>
  <c r="AC1820" i="3"/>
  <c r="R1820" i="3"/>
  <c r="BG1820" i="3"/>
  <c r="AW1820" i="3"/>
  <c r="AL1820" i="3"/>
  <c r="AA1820" i="3"/>
  <c r="Q1820" i="3"/>
  <c r="BC1828" i="3"/>
  <c r="AS1828" i="3"/>
  <c r="AH1828" i="3"/>
  <c r="W1828" i="3"/>
  <c r="M1828" i="3"/>
  <c r="BB1828" i="3"/>
  <c r="AQ1828" i="3"/>
  <c r="AG1828" i="3"/>
  <c r="V1828" i="3"/>
  <c r="N1624" i="3"/>
  <c r="L1620" i="3"/>
  <c r="K1619" i="3"/>
  <c r="K1618" i="3"/>
  <c r="S1616" i="3"/>
  <c r="AA1615" i="3"/>
  <c r="K1614" i="3"/>
  <c r="P1611" i="3"/>
  <c r="AI1605" i="3"/>
  <c r="L1603" i="3"/>
  <c r="K1603" i="3"/>
  <c r="L1602" i="3"/>
  <c r="L1601" i="3"/>
  <c r="AA1601" i="3" s="1"/>
  <c r="L1600" i="3"/>
  <c r="U1600" i="3" s="1"/>
  <c r="BG1598" i="3"/>
  <c r="AU1598" i="3"/>
  <c r="AE1598" i="3"/>
  <c r="BI1644" i="3"/>
  <c r="AS1644" i="3"/>
  <c r="AC1644" i="3"/>
  <c r="M1644" i="3"/>
  <c r="AV1644" i="3"/>
  <c r="AF1644" i="3"/>
  <c r="P1644" i="3"/>
  <c r="AU1644" i="3"/>
  <c r="AE1644" i="3"/>
  <c r="O1644" i="3"/>
  <c r="BL1654" i="3"/>
  <c r="BF1658" i="3"/>
  <c r="BC1658" i="3"/>
  <c r="BA1658" i="3"/>
  <c r="AT1658" i="3"/>
  <c r="S1658" i="3"/>
  <c r="AQ1658" i="3"/>
  <c r="BH1658" i="3"/>
  <c r="AN1658" i="3"/>
  <c r="T1658" i="3"/>
  <c r="AH1664" i="3"/>
  <c r="BH1664" i="3"/>
  <c r="T1664" i="3"/>
  <c r="P1664" i="3"/>
  <c r="AQ1664" i="3"/>
  <c r="W1664" i="3"/>
  <c r="AW1664" i="3"/>
  <c r="AC1664" i="3"/>
  <c r="BM1666" i="3"/>
  <c r="BM1676" i="3"/>
  <c r="BJ1688" i="3"/>
  <c r="BM1825" i="3"/>
  <c r="BM1830" i="3"/>
  <c r="BK1818" i="3"/>
  <c r="BK1824" i="3"/>
  <c r="BK1830" i="3"/>
  <c r="BM1810" i="3"/>
  <c r="W1657" i="3"/>
  <c r="Q1657" i="3"/>
  <c r="Y1657" i="3"/>
  <c r="AE1657" i="3"/>
  <c r="AM1657" i="3"/>
  <c r="AU1657" i="3"/>
  <c r="AZ1657" i="3"/>
  <c r="BH1657" i="3"/>
  <c r="T1657" i="3"/>
  <c r="AJ1657" i="3"/>
  <c r="AW1657" i="3"/>
  <c r="AB1657" i="3"/>
  <c r="BE1657" i="3"/>
  <c r="O1657" i="3"/>
  <c r="BL1657" i="3" s="1"/>
  <c r="AO1657" i="3"/>
  <c r="V1662" i="3"/>
  <c r="AT1662" i="3"/>
  <c r="AD1662" i="3"/>
  <c r="N1662" i="3"/>
  <c r="BB1662" i="3"/>
  <c r="R1669" i="3"/>
  <c r="AB1669" i="3"/>
  <c r="AR1669" i="3"/>
  <c r="BH1669" i="3"/>
  <c r="T1669" i="3"/>
  <c r="AZ1669" i="3"/>
  <c r="AJ1669" i="3"/>
  <c r="AM1654" i="3"/>
  <c r="M1654" i="3"/>
  <c r="BN1654" i="3" s="1"/>
  <c r="M1675" i="3"/>
  <c r="BK1675" i="3" s="1"/>
  <c r="U1675" i="3"/>
  <c r="AC1675" i="3"/>
  <c r="AK1675" i="3"/>
  <c r="AS1675" i="3"/>
  <c r="BA1675" i="3"/>
  <c r="BI1675" i="3"/>
  <c r="Q1675" i="3"/>
  <c r="AG1675" i="3"/>
  <c r="AW1675" i="3"/>
  <c r="Y1675" i="3"/>
  <c r="AO1675" i="3"/>
  <c r="BE1675" i="3"/>
  <c r="Y1677" i="3"/>
  <c r="M1677" i="3"/>
  <c r="BN1677" i="3" s="1"/>
  <c r="AC1677" i="3"/>
  <c r="AS1677" i="3"/>
  <c r="BI1677" i="3"/>
  <c r="U1677" i="3"/>
  <c r="BA1677" i="3"/>
  <c r="AK1677" i="3"/>
  <c r="AL1678" i="3"/>
  <c r="BG1678" i="3"/>
  <c r="AB1680" i="3"/>
  <c r="BL1680" i="3" s="1"/>
  <c r="BH1680" i="3"/>
  <c r="AR1680" i="3"/>
  <c r="AL1700" i="3"/>
  <c r="BI1700" i="3"/>
  <c r="V1700" i="3"/>
  <c r="BA1700" i="3"/>
  <c r="Y1702" i="3"/>
  <c r="Y1704" i="3"/>
  <c r="M1704" i="3"/>
  <c r="AC1704" i="3"/>
  <c r="AS1704" i="3"/>
  <c r="BI1704" i="3"/>
  <c r="AK1704" i="3"/>
  <c r="U1704" i="3"/>
  <c r="BA1704" i="3"/>
  <c r="Y1710" i="3"/>
  <c r="M1710" i="3"/>
  <c r="AC1710" i="3"/>
  <c r="AS1710" i="3"/>
  <c r="BI1710" i="3"/>
  <c r="U1710" i="3"/>
  <c r="BA1710" i="3"/>
  <c r="AK1710" i="3"/>
  <c r="P1714" i="3"/>
  <c r="AG1714" i="3"/>
  <c r="BB1714" i="3"/>
  <c r="AR1714" i="3"/>
  <c r="V1714" i="3"/>
  <c r="P1731" i="3"/>
  <c r="X1731" i="3"/>
  <c r="AN1731" i="3"/>
  <c r="BD1731" i="3"/>
  <c r="AF1731" i="3"/>
  <c r="AV1731" i="3"/>
  <c r="Q1671" i="3"/>
  <c r="AG1671" i="3"/>
  <c r="AW1671" i="3"/>
  <c r="BH1671" i="3"/>
  <c r="AL1671" i="3"/>
  <c r="AB1671" i="3"/>
  <c r="BB1671" i="3"/>
  <c r="AA1678" i="3"/>
  <c r="BE1700" i="3"/>
  <c r="AF1700" i="3"/>
  <c r="BG1711" i="3"/>
  <c r="AF1715" i="3"/>
  <c r="T1730" i="3"/>
  <c r="W1738" i="3"/>
  <c r="BC1738" i="3"/>
  <c r="U1743" i="3"/>
  <c r="AK1743" i="3"/>
  <c r="BA1743" i="3"/>
  <c r="AO1743" i="3"/>
  <c r="Y1743" i="3"/>
  <c r="BE1743" i="3"/>
  <c r="W1746" i="3"/>
  <c r="BC1746" i="3"/>
  <c r="BB1678" i="3"/>
  <c r="AF1678" i="3"/>
  <c r="AN1699" i="3"/>
  <c r="AF1699" i="3"/>
  <c r="BG1715" i="3"/>
  <c r="P1715" i="3"/>
  <c r="AR1730" i="3"/>
  <c r="BC1742" i="3"/>
  <c r="AM1746" i="3"/>
  <c r="W1750" i="3"/>
  <c r="BC1750" i="3"/>
  <c r="O1756" i="3"/>
  <c r="BL1756" i="3" s="1"/>
  <c r="N1760" i="3"/>
  <c r="BJ1760" i="3" s="1"/>
  <c r="M1763" i="3"/>
  <c r="AL1763" i="3"/>
  <c r="BH1763" i="3"/>
  <c r="U1763" i="3"/>
  <c r="AR1763" i="3"/>
  <c r="AQ1766" i="3"/>
  <c r="P1770" i="3"/>
  <c r="P1778" i="3"/>
  <c r="Y1745" i="3"/>
  <c r="AO1745" i="3"/>
  <c r="BE1745" i="3"/>
  <c r="AK1745" i="3"/>
  <c r="U1745" i="3"/>
  <c r="BA1745" i="3"/>
  <c r="Y1757" i="3"/>
  <c r="AO1757" i="3"/>
  <c r="BE1757" i="3"/>
  <c r="U1757" i="3"/>
  <c r="AK1757" i="3"/>
  <c r="BA1757" i="3"/>
  <c r="AP1760" i="3"/>
  <c r="R1762" i="3"/>
  <c r="AH1762" i="3"/>
  <c r="AX1762" i="3"/>
  <c r="Z1762" i="3"/>
  <c r="AP1762" i="3"/>
  <c r="BF1762" i="3"/>
  <c r="AB1763" i="3"/>
  <c r="AQ1770" i="3"/>
  <c r="AJ1778" i="3"/>
  <c r="AL1779" i="3"/>
  <c r="V1779" i="3"/>
  <c r="BB1779" i="3"/>
  <c r="Z1783" i="3"/>
  <c r="V1783" i="3"/>
  <c r="AL1783" i="3"/>
  <c r="BB1783" i="3"/>
  <c r="N1783" i="3"/>
  <c r="AD1783" i="3"/>
  <c r="AT1783" i="3"/>
  <c r="W1756" i="3"/>
  <c r="AM1750" i="3"/>
  <c r="R1760" i="3"/>
  <c r="AD1807" i="3"/>
  <c r="AY1807" i="3"/>
  <c r="AT1807" i="3"/>
  <c r="Y1807" i="3"/>
  <c r="AD1809" i="3"/>
  <c r="AY1809" i="3"/>
  <c r="AT1809" i="3"/>
  <c r="Y1809" i="3"/>
  <c r="BJ1809" i="3" s="1"/>
  <c r="BC1826" i="3"/>
  <c r="AS1826" i="3"/>
  <c r="AH1826" i="3"/>
  <c r="W1826" i="3"/>
  <c r="M1826" i="3"/>
  <c r="BB1826" i="3"/>
  <c r="AQ1826" i="3"/>
  <c r="AG1826" i="3"/>
  <c r="BI1832" i="3"/>
  <c r="AX1832" i="3"/>
  <c r="AM1832" i="3"/>
  <c r="AC1832" i="3"/>
  <c r="BK1832" i="3" s="1"/>
  <c r="R1832" i="3"/>
  <c r="BG1832" i="3"/>
  <c r="AW1832" i="3"/>
  <c r="AL1832" i="3"/>
  <c r="AA1832" i="3"/>
  <c r="BC1820" i="3"/>
  <c r="AS1820" i="3"/>
  <c r="AH1820" i="3"/>
  <c r="W1820" i="3"/>
  <c r="M1820" i="3"/>
  <c r="BK1820" i="3" s="1"/>
  <c r="BB1820" i="3"/>
  <c r="AQ1820" i="3"/>
  <c r="AG1820" i="3"/>
  <c r="BI1828" i="3"/>
  <c r="AX1828" i="3"/>
  <c r="AM1828" i="3"/>
  <c r="AC1828" i="3"/>
  <c r="BK1828" i="3" s="1"/>
  <c r="R1828" i="3"/>
  <c r="BG1828" i="3"/>
  <c r="AW1828" i="3"/>
  <c r="AL1828" i="3"/>
  <c r="AA1828" i="3"/>
  <c r="BD1642" i="3"/>
  <c r="AM1642" i="3"/>
  <c r="BA1649" i="3"/>
  <c r="AE1649" i="3"/>
  <c r="BE1649" i="3"/>
  <c r="AI1649" i="3"/>
  <c r="N1649" i="3"/>
  <c r="AS1649" i="3"/>
  <c r="W1649" i="3"/>
  <c r="BD1649" i="3"/>
  <c r="AN1649" i="3"/>
  <c r="X1649" i="3"/>
  <c r="AL1649" i="3"/>
  <c r="BN1650" i="3"/>
  <c r="BK1650" i="3"/>
  <c r="BJ1651" i="3"/>
  <c r="BN1657" i="3"/>
  <c r="BK1657" i="3"/>
  <c r="BM1648" i="3"/>
  <c r="BM1653" i="3"/>
  <c r="BK1662" i="3"/>
  <c r="BN1662" i="3"/>
  <c r="BL1655" i="3"/>
  <c r="BE1659" i="3"/>
  <c r="AO1659" i="3"/>
  <c r="Y1659" i="3"/>
  <c r="BG1659" i="3"/>
  <c r="AQ1659" i="3"/>
  <c r="AA1659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M1665" i="3"/>
  <c r="Q1665" i="3"/>
  <c r="U1665" i="3"/>
  <c r="Y1665" i="3"/>
  <c r="AC1665" i="3"/>
  <c r="AG1665" i="3"/>
  <c r="AK1665" i="3"/>
  <c r="T1665" i="3"/>
  <c r="AB1665" i="3"/>
  <c r="AJ1665" i="3"/>
  <c r="AP1665" i="3"/>
  <c r="AV1665" i="3"/>
  <c r="BA1665" i="3"/>
  <c r="BF1665" i="3"/>
  <c r="P1665" i="3"/>
  <c r="X1665" i="3"/>
  <c r="AF1665" i="3"/>
  <c r="AN1665" i="3"/>
  <c r="AS1665" i="3"/>
  <c r="AX1665" i="3"/>
  <c r="BD1665" i="3"/>
  <c r="BI1665" i="3"/>
  <c r="N1665" i="3"/>
  <c r="AD1665" i="3"/>
  <c r="AR1665" i="3"/>
  <c r="BB1665" i="3"/>
  <c r="R1665" i="3"/>
  <c r="AH1665" i="3"/>
  <c r="AT1665" i="3"/>
  <c r="BE1665" i="3"/>
  <c r="V1665" i="3"/>
  <c r="AL1665" i="3"/>
  <c r="AW1665" i="3"/>
  <c r="BH1665" i="3"/>
  <c r="AO1665" i="3"/>
  <c r="AZ1665" i="3"/>
  <c r="Z1665" i="3"/>
  <c r="BJ1667" i="3"/>
  <c r="BL1667" i="3"/>
  <c r="BM1669" i="3"/>
  <c r="O1673" i="3"/>
  <c r="M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N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Y1673" i="3"/>
  <c r="AO1673" i="3"/>
  <c r="BE1673" i="3"/>
  <c r="AC1673" i="3"/>
  <c r="AS1673" i="3"/>
  <c r="BI1673" i="3"/>
  <c r="Q1673" i="3"/>
  <c r="AG1673" i="3"/>
  <c r="AW1673" i="3"/>
  <c r="BA1673" i="3"/>
  <c r="U1673" i="3"/>
  <c r="AK1673" i="3"/>
  <c r="BJ1670" i="3"/>
  <c r="BJ1669" i="3"/>
  <c r="BL1675" i="3"/>
  <c r="BJ1675" i="3"/>
  <c r="BN1675" i="3"/>
  <c r="BK1666" i="3"/>
  <c r="BN1666" i="3"/>
  <c r="BJ1674" i="3"/>
  <c r="BM1677" i="3"/>
  <c r="BJ1678" i="3"/>
  <c r="BJ1681" i="3"/>
  <c r="BN1643" i="3"/>
  <c r="BK1643" i="3"/>
  <c r="AK1642" i="3"/>
  <c r="X1642" i="3"/>
  <c r="BC1642" i="3"/>
  <c r="AG1649" i="3"/>
  <c r="BB1649" i="3"/>
  <c r="V1649" i="3"/>
  <c r="AQ1649" i="3"/>
  <c r="AA1649" i="3"/>
  <c r="V1642" i="3"/>
  <c r="BJ1645" i="3"/>
  <c r="AW1642" i="3"/>
  <c r="AG1642" i="3"/>
  <c r="AZ1642" i="3"/>
  <c r="T1642" i="3"/>
  <c r="BN1644" i="3"/>
  <c r="Z1649" i="3"/>
  <c r="BI1649" i="3"/>
  <c r="AZ1649" i="3"/>
  <c r="T1649" i="3"/>
  <c r="BJ1650" i="3"/>
  <c r="BJ1657" i="3"/>
  <c r="BJ1653" i="3"/>
  <c r="BM1660" i="3"/>
  <c r="BK1667" i="3"/>
  <c r="BN1667" i="3"/>
  <c r="BJ1668" i="3"/>
  <c r="BK1681" i="3"/>
  <c r="BN1681" i="3"/>
  <c r="BN1686" i="3"/>
  <c r="BK1686" i="3"/>
  <c r="BL1688" i="3"/>
  <c r="BM1690" i="3"/>
  <c r="BN1694" i="3"/>
  <c r="BK1694" i="3"/>
  <c r="BK1716" i="3"/>
  <c r="BN1716" i="3"/>
  <c r="BL1700" i="3"/>
  <c r="BM1702" i="3"/>
  <c r="BM1704" i="3"/>
  <c r="BM1708" i="3"/>
  <c r="BM1712" i="3"/>
  <c r="BM1714" i="3"/>
  <c r="BM1716" i="3"/>
  <c r="BJ1672" i="3"/>
  <c r="BN1720" i="3"/>
  <c r="BK1720" i="3"/>
  <c r="BM1724" i="3"/>
  <c r="BN1728" i="3"/>
  <c r="BK1728" i="3"/>
  <c r="BL1730" i="3"/>
  <c r="BM1732" i="3"/>
  <c r="Z1642" i="3"/>
  <c r="AP1642" i="3"/>
  <c r="BF1642" i="3"/>
  <c r="N1642" i="3"/>
  <c r="AD1642" i="3"/>
  <c r="AT1642" i="3"/>
  <c r="U1642" i="3"/>
  <c r="BL1645" i="3"/>
  <c r="Q1642" i="3"/>
  <c r="AJ1642" i="3"/>
  <c r="AY1642" i="3"/>
  <c r="AI1642" i="3"/>
  <c r="AY1649" i="3"/>
  <c r="AM1649" i="3"/>
  <c r="BL1653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T1661" i="3"/>
  <c r="AB1661" i="3"/>
  <c r="AJ1661" i="3"/>
  <c r="AR1661" i="3"/>
  <c r="AZ1661" i="3"/>
  <c r="BH1661" i="3"/>
  <c r="N1661" i="3"/>
  <c r="V1661" i="3"/>
  <c r="AD1661" i="3"/>
  <c r="AL1661" i="3"/>
  <c r="AT1661" i="3"/>
  <c r="BB1661" i="3"/>
  <c r="P1661" i="3"/>
  <c r="X1661" i="3"/>
  <c r="AF1661" i="3"/>
  <c r="AN1661" i="3"/>
  <c r="AV1661" i="3"/>
  <c r="BD1661" i="3"/>
  <c r="AH1661" i="3"/>
  <c r="AP1661" i="3"/>
  <c r="R1661" i="3"/>
  <c r="AX1661" i="3"/>
  <c r="Z1661" i="3"/>
  <c r="BF1661" i="3"/>
  <c r="BM1668" i="3"/>
  <c r="BN1674" i="3"/>
  <c r="BK1674" i="3"/>
  <c r="BL1681" i="3"/>
  <c r="BM1682" i="3"/>
  <c r="AH1642" i="3"/>
  <c r="BN1645" i="3"/>
  <c r="AL1642" i="3"/>
  <c r="BK1647" i="3"/>
  <c r="BN1647" i="3"/>
  <c r="BI1642" i="3"/>
  <c r="AS1642" i="3"/>
  <c r="AC1642" i="3"/>
  <c r="M1642" i="3"/>
  <c r="AV1642" i="3"/>
  <c r="AF1642" i="3"/>
  <c r="P1642" i="3"/>
  <c r="AU1642" i="3"/>
  <c r="AE1642" i="3"/>
  <c r="O1642" i="3"/>
  <c r="AP1644" i="3"/>
  <c r="V1644" i="3"/>
  <c r="BK1644" i="3" s="1"/>
  <c r="AT1644" i="3"/>
  <c r="BE1644" i="3"/>
  <c r="AO1644" i="3"/>
  <c r="Y1644" i="3"/>
  <c r="BH1644" i="3"/>
  <c r="AR1644" i="3"/>
  <c r="AB1644" i="3"/>
  <c r="BG1644" i="3"/>
  <c r="AQ1644" i="3"/>
  <c r="AA1644" i="3"/>
  <c r="AP1649" i="3"/>
  <c r="U1649" i="3"/>
  <c r="AT1649" i="3"/>
  <c r="Y1649" i="3"/>
  <c r="BC1649" i="3"/>
  <c r="AH1649" i="3"/>
  <c r="M1649" i="3"/>
  <c r="AV1649" i="3"/>
  <c r="AF1649" i="3"/>
  <c r="P1649" i="3"/>
  <c r="BJ1652" i="3"/>
  <c r="BM1646" i="3"/>
  <c r="BL1650" i="3"/>
  <c r="BL1651" i="3"/>
  <c r="BN1651" i="3"/>
  <c r="BK1651" i="3"/>
  <c r="P1656" i="3"/>
  <c r="T1656" i="3"/>
  <c r="X1656" i="3"/>
  <c r="AB1656" i="3"/>
  <c r="AF1656" i="3"/>
  <c r="AJ1656" i="3"/>
  <c r="AN1656" i="3"/>
  <c r="AR1656" i="3"/>
  <c r="AV1656" i="3"/>
  <c r="AZ1656" i="3"/>
  <c r="BD1656" i="3"/>
  <c r="BH1656" i="3"/>
  <c r="Q1656" i="3"/>
  <c r="V1656" i="3"/>
  <c r="AA1656" i="3"/>
  <c r="AG1656" i="3"/>
  <c r="AL1656" i="3"/>
  <c r="AQ1656" i="3"/>
  <c r="AW1656" i="3"/>
  <c r="BB1656" i="3"/>
  <c r="BG1656" i="3"/>
  <c r="M1656" i="3"/>
  <c r="R1656" i="3"/>
  <c r="W1656" i="3"/>
  <c r="AC1656" i="3"/>
  <c r="AH1656" i="3"/>
  <c r="AM1656" i="3"/>
  <c r="AS1656" i="3"/>
  <c r="AX1656" i="3"/>
  <c r="BC1656" i="3"/>
  <c r="BI1656" i="3"/>
  <c r="N1656" i="3"/>
  <c r="S1656" i="3"/>
  <c r="Y1656" i="3"/>
  <c r="AD1656" i="3"/>
  <c r="AI1656" i="3"/>
  <c r="AO1656" i="3"/>
  <c r="AT1656" i="3"/>
  <c r="AY1656" i="3"/>
  <c r="BE1656" i="3"/>
  <c r="Z1656" i="3"/>
  <c r="AU1656" i="3"/>
  <c r="AE1656" i="3"/>
  <c r="BA1656" i="3"/>
  <c r="O1656" i="3"/>
  <c r="AK1656" i="3"/>
  <c r="BF1656" i="3"/>
  <c r="AP1656" i="3"/>
  <c r="U1656" i="3"/>
  <c r="BN1648" i="3"/>
  <c r="BK1648" i="3"/>
  <c r="BN1653" i="3"/>
  <c r="BK1653" i="3"/>
  <c r="BL1660" i="3"/>
  <c r="BJ1660" i="3"/>
  <c r="BM1662" i="3"/>
  <c r="BM1654" i="3"/>
  <c r="AW1659" i="3"/>
  <c r="AG1659" i="3"/>
  <c r="Q1659" i="3"/>
  <c r="AY1659" i="3"/>
  <c r="AI1659" i="3"/>
  <c r="BK1668" i="3"/>
  <c r="BN1668" i="3"/>
  <c r="BL1668" i="3"/>
  <c r="BM1670" i="3"/>
  <c r="BK1669" i="3"/>
  <c r="BN1669" i="3"/>
  <c r="BM1671" i="3"/>
  <c r="BM1674" i="3"/>
  <c r="AC1658" i="3"/>
  <c r="AU1658" i="3"/>
  <c r="AS1658" i="3"/>
  <c r="AE1658" i="3"/>
  <c r="AO1658" i="3"/>
  <c r="N1658" i="3"/>
  <c r="AG1658" i="3"/>
  <c r="BD1658" i="3"/>
  <c r="BB1664" i="3"/>
  <c r="R1664" i="3"/>
  <c r="AZ1664" i="3"/>
  <c r="AV1664" i="3"/>
  <c r="BG1664" i="3"/>
  <c r="AM1664" i="3"/>
  <c r="O1664" i="3"/>
  <c r="AS1664" i="3"/>
  <c r="BJ1671" i="3"/>
  <c r="BK1702" i="3"/>
  <c r="BK1704" i="3"/>
  <c r="BK1708" i="3"/>
  <c r="BK1712" i="3"/>
  <c r="BL1711" i="3"/>
  <c r="BJ1711" i="3"/>
  <c r="BM1701" i="3"/>
  <c r="BN1701" i="3"/>
  <c r="BK1701" i="3"/>
  <c r="BL1709" i="3"/>
  <c r="BJ1709" i="3"/>
  <c r="BM1645" i="3"/>
  <c r="BA1642" i="3"/>
  <c r="AN1642" i="3"/>
  <c r="W1642" i="3"/>
  <c r="R1642" i="3"/>
  <c r="BJ1648" i="3"/>
  <c r="AW1649" i="3"/>
  <c r="AU1649" i="3"/>
  <c r="AD1649" i="3"/>
  <c r="R1649" i="3"/>
  <c r="AJ1649" i="3"/>
  <c r="BG1649" i="3"/>
  <c r="BL1648" i="3"/>
  <c r="BN1655" i="3"/>
  <c r="BK1655" i="3"/>
  <c r="T1659" i="3"/>
  <c r="AB1659" i="3"/>
  <c r="AJ1659" i="3"/>
  <c r="AR1659" i="3"/>
  <c r="AZ1659" i="3"/>
  <c r="BH1659" i="3"/>
  <c r="N1659" i="3"/>
  <c r="V1659" i="3"/>
  <c r="AD1659" i="3"/>
  <c r="AL1659" i="3"/>
  <c r="AT1659" i="3"/>
  <c r="BB1659" i="3"/>
  <c r="P1659" i="3"/>
  <c r="X1659" i="3"/>
  <c r="AF1659" i="3"/>
  <c r="AN1659" i="3"/>
  <c r="AV1659" i="3"/>
  <c r="BD1659" i="3"/>
  <c r="R1659" i="3"/>
  <c r="AX1659" i="3"/>
  <c r="Z1659" i="3"/>
  <c r="BF1659" i="3"/>
  <c r="AH1659" i="3"/>
  <c r="AP1659" i="3"/>
  <c r="BL1669" i="3"/>
  <c r="BJ1666" i="3"/>
  <c r="BJ1680" i="3"/>
  <c r="AX1642" i="3"/>
  <c r="BM1647" i="3"/>
  <c r="BB1642" i="3"/>
  <c r="BE1642" i="3"/>
  <c r="AO1642" i="3"/>
  <c r="Y1642" i="3"/>
  <c r="BH1642" i="3"/>
  <c r="AR1642" i="3"/>
  <c r="AB1642" i="3"/>
  <c r="BG1642" i="3"/>
  <c r="AQ1642" i="3"/>
  <c r="AA1642" i="3"/>
  <c r="Z1644" i="3"/>
  <c r="AX1644" i="3"/>
  <c r="AD1644" i="3"/>
  <c r="BA1644" i="3"/>
  <c r="AK1644" i="3"/>
  <c r="U1644" i="3"/>
  <c r="BD1644" i="3"/>
  <c r="AN1644" i="3"/>
  <c r="X1644" i="3"/>
  <c r="BC1644" i="3"/>
  <c r="AM1644" i="3"/>
  <c r="BF1649" i="3"/>
  <c r="AK1649" i="3"/>
  <c r="O1649" i="3"/>
  <c r="AO1649" i="3"/>
  <c r="S1649" i="3"/>
  <c r="AX1649" i="3"/>
  <c r="AC1649" i="3"/>
  <c r="BH1649" i="3"/>
  <c r="AR1649" i="3"/>
  <c r="AB1649" i="3"/>
  <c r="BN1652" i="3"/>
  <c r="BK1652" i="3"/>
  <c r="BJ1654" i="3"/>
  <c r="BK1654" i="3"/>
  <c r="BJ1646" i="3"/>
  <c r="BK1646" i="3"/>
  <c r="BN1646" i="3"/>
  <c r="BL1646" i="3"/>
  <c r="BM1650" i="3"/>
  <c r="AM1658" i="3"/>
  <c r="P1658" i="3"/>
  <c r="AF1658" i="3"/>
  <c r="AV1658" i="3"/>
  <c r="Q1658" i="3"/>
  <c r="AL1658" i="3"/>
  <c r="BG1658" i="3"/>
  <c r="AD1658" i="3"/>
  <c r="AY1658" i="3"/>
  <c r="AP1658" i="3"/>
  <c r="AH1658" i="3"/>
  <c r="Z1658" i="3"/>
  <c r="AX1658" i="3"/>
  <c r="BM1651" i="3"/>
  <c r="BM1657" i="3"/>
  <c r="BL1652" i="3"/>
  <c r="BK1660" i="3"/>
  <c r="BN1660" i="3"/>
  <c r="BL1662" i="3"/>
  <c r="BJ1662" i="3"/>
  <c r="BJ1655" i="3"/>
  <c r="BI1659" i="3"/>
  <c r="AS1659" i="3"/>
  <c r="AC1659" i="3"/>
  <c r="M1659" i="3"/>
  <c r="AU1659" i="3"/>
  <c r="AE1659" i="3"/>
  <c r="O1659" i="3"/>
  <c r="BL1659" i="3" s="1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T1663" i="3"/>
  <c r="AB1663" i="3"/>
  <c r="AJ1663" i="3"/>
  <c r="AR1663" i="3"/>
  <c r="AZ1663" i="3"/>
  <c r="BH1663" i="3"/>
  <c r="P1663" i="3"/>
  <c r="X1663" i="3"/>
  <c r="AF1663" i="3"/>
  <c r="AN1663" i="3"/>
  <c r="AV1663" i="3"/>
  <c r="BD1663" i="3"/>
  <c r="N1663" i="3"/>
  <c r="AD1663" i="3"/>
  <c r="AT1663" i="3"/>
  <c r="R1663" i="3"/>
  <c r="AH1663" i="3"/>
  <c r="AX1663" i="3"/>
  <c r="V1663" i="3"/>
  <c r="AL1663" i="3"/>
  <c r="BB1663" i="3"/>
  <c r="Z1663" i="3"/>
  <c r="AP1663" i="3"/>
  <c r="BF1663" i="3"/>
  <c r="BK1670" i="3"/>
  <c r="BN1670" i="3"/>
  <c r="BL1670" i="3"/>
  <c r="AP1664" i="3"/>
  <c r="U1664" i="3"/>
  <c r="AK1664" i="3"/>
  <c r="BA1664" i="3"/>
  <c r="S1664" i="3"/>
  <c r="AI1664" i="3"/>
  <c r="AY1664" i="3"/>
  <c r="X1664" i="3"/>
  <c r="BD1664" i="3"/>
  <c r="AR1664" i="3"/>
  <c r="AD1664" i="3"/>
  <c r="AX1664" i="3"/>
  <c r="Z1664" i="3"/>
  <c r="BM1667" i="3"/>
  <c r="BL1671" i="3"/>
  <c r="BM1675" i="3"/>
  <c r="BK1679" i="3"/>
  <c r="BN1679" i="3"/>
  <c r="BI1658" i="3"/>
  <c r="AK1658" i="3"/>
  <c r="W1658" i="3"/>
  <c r="U1658" i="3"/>
  <c r="AI1658" i="3"/>
  <c r="BB1658" i="3"/>
  <c r="AA1658" i="3"/>
  <c r="AZ1658" i="3"/>
  <c r="AB1658" i="3"/>
  <c r="AL1664" i="3"/>
  <c r="AT1664" i="3"/>
  <c r="AJ1664" i="3"/>
  <c r="AN1664" i="3"/>
  <c r="BC1664" i="3"/>
  <c r="AE1664" i="3"/>
  <c r="BI1664" i="3"/>
  <c r="AO1664" i="3"/>
  <c r="Q1664" i="3"/>
  <c r="BJ1664" i="3" s="1"/>
  <c r="BL1666" i="3"/>
  <c r="BL1674" i="3"/>
  <c r="BL1679" i="3"/>
  <c r="BM1678" i="3"/>
  <c r="BL1707" i="3"/>
  <c r="BJ1707" i="3"/>
  <c r="BN1739" i="3"/>
  <c r="BK1739" i="3"/>
  <c r="BN1740" i="3"/>
  <c r="BK1740" i="3"/>
  <c r="BJ1742" i="3"/>
  <c r="BN1747" i="3"/>
  <c r="BK1747" i="3"/>
  <c r="BN1748" i="3"/>
  <c r="BK1748" i="3"/>
  <c r="BJ1750" i="3"/>
  <c r="BN1755" i="3"/>
  <c r="BK1755" i="3"/>
  <c r="BN1756" i="3"/>
  <c r="BK1756" i="3"/>
  <c r="BJ1758" i="3"/>
  <c r="BK1731" i="3"/>
  <c r="BN1731" i="3"/>
  <c r="BL1731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R1771" i="3"/>
  <c r="X1771" i="3"/>
  <c r="AC1771" i="3"/>
  <c r="AH1771" i="3"/>
  <c r="AN1771" i="3"/>
  <c r="AS1771" i="3"/>
  <c r="AX1771" i="3"/>
  <c r="BD1771" i="3"/>
  <c r="BI1771" i="3"/>
  <c r="N1771" i="3"/>
  <c r="T1771" i="3"/>
  <c r="Y1771" i="3"/>
  <c r="AD1771" i="3"/>
  <c r="AJ1771" i="3"/>
  <c r="AO1771" i="3"/>
  <c r="AT1771" i="3"/>
  <c r="AZ1771" i="3"/>
  <c r="BE1771" i="3"/>
  <c r="P1771" i="3"/>
  <c r="U1771" i="3"/>
  <c r="Z1771" i="3"/>
  <c r="AF1771" i="3"/>
  <c r="AK1771" i="3"/>
  <c r="AP1771" i="3"/>
  <c r="AV1771" i="3"/>
  <c r="BA1771" i="3"/>
  <c r="BF1771" i="3"/>
  <c r="V1771" i="3"/>
  <c r="AR1771" i="3"/>
  <c r="AB1771" i="3"/>
  <c r="AW1771" i="3"/>
  <c r="AG1771" i="3"/>
  <c r="BB1771" i="3"/>
  <c r="BH1771" i="3"/>
  <c r="AL1771" i="3"/>
  <c r="Q1771" i="3"/>
  <c r="BJ1780" i="3"/>
  <c r="BJ1782" i="3"/>
  <c r="BJ1784" i="3"/>
  <c r="BM1705" i="3"/>
  <c r="BN1705" i="3"/>
  <c r="BK1705" i="3"/>
  <c r="BL1713" i="3"/>
  <c r="BJ1713" i="3"/>
  <c r="BN1736" i="3"/>
  <c r="BK1736" i="3"/>
  <c r="BL1739" i="3"/>
  <c r="BJ1739" i="3"/>
  <c r="BL1741" i="3"/>
  <c r="BJ1741" i="3"/>
  <c r="BL1743" i="3"/>
  <c r="BJ1743" i="3"/>
  <c r="BL1745" i="3"/>
  <c r="BJ1745" i="3"/>
  <c r="BL1747" i="3"/>
  <c r="BJ1747" i="3"/>
  <c r="BL1749" i="3"/>
  <c r="BJ1749" i="3"/>
  <c r="BL1755" i="3"/>
  <c r="BJ1755" i="3"/>
  <c r="BL1757" i="3"/>
  <c r="BJ1757" i="3"/>
  <c r="BL1759" i="3"/>
  <c r="BJ1759" i="3"/>
  <c r="BM1784" i="3"/>
  <c r="BL1786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Q1787" i="3"/>
  <c r="Y1787" i="3"/>
  <c r="AG1787" i="3"/>
  <c r="AO1787" i="3"/>
  <c r="AW1787" i="3"/>
  <c r="BE1787" i="3"/>
  <c r="R1787" i="3"/>
  <c r="Z1787" i="3"/>
  <c r="AH1787" i="3"/>
  <c r="AP1787" i="3"/>
  <c r="AX1787" i="3"/>
  <c r="BF1787" i="3"/>
  <c r="M1787" i="3"/>
  <c r="U1787" i="3"/>
  <c r="AC1787" i="3"/>
  <c r="AK1787" i="3"/>
  <c r="AS1787" i="3"/>
  <c r="BA1787" i="3"/>
  <c r="BI1787" i="3"/>
  <c r="AL1787" i="3"/>
  <c r="N1787" i="3"/>
  <c r="AT1787" i="3"/>
  <c r="V1787" i="3"/>
  <c r="BB1787" i="3"/>
  <c r="AD1787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9" i="3"/>
  <c r="Y1789" i="3"/>
  <c r="AG1789" i="3"/>
  <c r="AO1789" i="3"/>
  <c r="AW1789" i="3"/>
  <c r="BE1789" i="3"/>
  <c r="R1789" i="3"/>
  <c r="Z1789" i="3"/>
  <c r="AH1789" i="3"/>
  <c r="AP1789" i="3"/>
  <c r="AX1789" i="3"/>
  <c r="BF1789" i="3"/>
  <c r="M1789" i="3"/>
  <c r="U1789" i="3"/>
  <c r="AC1789" i="3"/>
  <c r="AK1789" i="3"/>
  <c r="AS1789" i="3"/>
  <c r="BA1789" i="3"/>
  <c r="BI1789" i="3"/>
  <c r="V1789" i="3"/>
  <c r="BB1789" i="3"/>
  <c r="AD1789" i="3"/>
  <c r="N1789" i="3"/>
  <c r="AT1789" i="3"/>
  <c r="AL1789" i="3"/>
  <c r="BL1790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Q1791" i="3"/>
  <c r="Y1791" i="3"/>
  <c r="AG1791" i="3"/>
  <c r="AO1791" i="3"/>
  <c r="AW1791" i="3"/>
  <c r="BE1791" i="3"/>
  <c r="R1791" i="3"/>
  <c r="Z1791" i="3"/>
  <c r="AH1791" i="3"/>
  <c r="AP1791" i="3"/>
  <c r="AX1791" i="3"/>
  <c r="BF1791" i="3"/>
  <c r="M1791" i="3"/>
  <c r="U1791" i="3"/>
  <c r="AC1791" i="3"/>
  <c r="AK1791" i="3"/>
  <c r="AS1791" i="3"/>
  <c r="BA1791" i="3"/>
  <c r="BI1791" i="3"/>
  <c r="AL1791" i="3"/>
  <c r="N1791" i="3"/>
  <c r="AT1791" i="3"/>
  <c r="AD1791" i="3"/>
  <c r="V1791" i="3"/>
  <c r="BB1791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T1793" i="3"/>
  <c r="X1793" i="3"/>
  <c r="AB1793" i="3"/>
  <c r="AF1793" i="3"/>
  <c r="AJ1793" i="3"/>
  <c r="AN1793" i="3"/>
  <c r="AR1793" i="3"/>
  <c r="AV1793" i="3"/>
  <c r="AZ1793" i="3"/>
  <c r="BD1793" i="3"/>
  <c r="BH1793" i="3"/>
  <c r="Q1793" i="3"/>
  <c r="Y1793" i="3"/>
  <c r="AG1793" i="3"/>
  <c r="AO1793" i="3"/>
  <c r="AW1793" i="3"/>
  <c r="BE1793" i="3"/>
  <c r="R1793" i="3"/>
  <c r="Z1793" i="3"/>
  <c r="AH1793" i="3"/>
  <c r="AP1793" i="3"/>
  <c r="AX1793" i="3"/>
  <c r="BF1793" i="3"/>
  <c r="M1793" i="3"/>
  <c r="U1793" i="3"/>
  <c r="AC1793" i="3"/>
  <c r="AK1793" i="3"/>
  <c r="AS1793" i="3"/>
  <c r="BA1793" i="3"/>
  <c r="BI1793" i="3"/>
  <c r="V1793" i="3"/>
  <c r="BB1793" i="3"/>
  <c r="AD1793" i="3"/>
  <c r="N1793" i="3"/>
  <c r="AT1793" i="3"/>
  <c r="AL1793" i="3"/>
  <c r="BL1794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Q1795" i="3"/>
  <c r="Y1795" i="3"/>
  <c r="AG1795" i="3"/>
  <c r="AO1795" i="3"/>
  <c r="AW1795" i="3"/>
  <c r="BE1795" i="3"/>
  <c r="R1795" i="3"/>
  <c r="Z1795" i="3"/>
  <c r="AH1795" i="3"/>
  <c r="AP1795" i="3"/>
  <c r="AX1795" i="3"/>
  <c r="BF1795" i="3"/>
  <c r="M1795" i="3"/>
  <c r="U1795" i="3"/>
  <c r="AC1795" i="3"/>
  <c r="AK1795" i="3"/>
  <c r="AS1795" i="3"/>
  <c r="BA1795" i="3"/>
  <c r="BI1795" i="3"/>
  <c r="AL1795" i="3"/>
  <c r="N1795" i="3"/>
  <c r="AT1795" i="3"/>
  <c r="AD1795" i="3"/>
  <c r="V1795" i="3"/>
  <c r="BB1795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Q1797" i="3"/>
  <c r="Y1797" i="3"/>
  <c r="AG1797" i="3"/>
  <c r="AO1797" i="3"/>
  <c r="AW1797" i="3"/>
  <c r="BE1797" i="3"/>
  <c r="R1797" i="3"/>
  <c r="Z1797" i="3"/>
  <c r="AH1797" i="3"/>
  <c r="AP1797" i="3"/>
  <c r="AX1797" i="3"/>
  <c r="BF1797" i="3"/>
  <c r="M1797" i="3"/>
  <c r="U1797" i="3"/>
  <c r="AC1797" i="3"/>
  <c r="AK1797" i="3"/>
  <c r="AS1797" i="3"/>
  <c r="BA1797" i="3"/>
  <c r="BI1797" i="3"/>
  <c r="V1797" i="3"/>
  <c r="BB1797" i="3"/>
  <c r="AD1797" i="3"/>
  <c r="AL1797" i="3"/>
  <c r="N1797" i="3"/>
  <c r="AT1797" i="3"/>
  <c r="BL1798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Q1799" i="3"/>
  <c r="Y1799" i="3"/>
  <c r="AG1799" i="3"/>
  <c r="AO1799" i="3"/>
  <c r="AW1799" i="3"/>
  <c r="BE1799" i="3"/>
  <c r="R1799" i="3"/>
  <c r="Z1799" i="3"/>
  <c r="AH1799" i="3"/>
  <c r="AP1799" i="3"/>
  <c r="AX1799" i="3"/>
  <c r="BF1799" i="3"/>
  <c r="M1799" i="3"/>
  <c r="U1799" i="3"/>
  <c r="AC1799" i="3"/>
  <c r="AK1799" i="3"/>
  <c r="AS1799" i="3"/>
  <c r="BA1799" i="3"/>
  <c r="BI1799" i="3"/>
  <c r="AL1799" i="3"/>
  <c r="N1799" i="3"/>
  <c r="AT1799" i="3"/>
  <c r="V1799" i="3"/>
  <c r="BB1799" i="3"/>
  <c r="AD1799" i="3"/>
  <c r="O1801" i="3"/>
  <c r="BL1801" i="3" s="1"/>
  <c r="S1801" i="3"/>
  <c r="BM1801" i="3" s="1"/>
  <c r="W1801" i="3"/>
  <c r="AA1801" i="3"/>
  <c r="AE1801" i="3"/>
  <c r="AI1801" i="3"/>
  <c r="AM1801" i="3"/>
  <c r="AQ1801" i="3"/>
  <c r="AU1801" i="3"/>
  <c r="AY1801" i="3"/>
  <c r="BC1801" i="3"/>
  <c r="BG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Q1801" i="3"/>
  <c r="Y1801" i="3"/>
  <c r="AG1801" i="3"/>
  <c r="AO1801" i="3"/>
  <c r="AW1801" i="3"/>
  <c r="BE1801" i="3"/>
  <c r="R1801" i="3"/>
  <c r="Z1801" i="3"/>
  <c r="AH1801" i="3"/>
  <c r="AP1801" i="3"/>
  <c r="AX1801" i="3"/>
  <c r="BF1801" i="3"/>
  <c r="M1801" i="3"/>
  <c r="U1801" i="3"/>
  <c r="AC1801" i="3"/>
  <c r="AK1801" i="3"/>
  <c r="AS1801" i="3"/>
  <c r="BA1801" i="3"/>
  <c r="BI1801" i="3"/>
  <c r="V1801" i="3"/>
  <c r="BB1801" i="3"/>
  <c r="AD1801" i="3"/>
  <c r="N1801" i="3"/>
  <c r="BJ1801" i="3" s="1"/>
  <c r="AT1801" i="3"/>
  <c r="AL1801" i="3"/>
  <c r="BL1802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Q1803" i="3"/>
  <c r="Y1803" i="3"/>
  <c r="AG1803" i="3"/>
  <c r="AO1803" i="3"/>
  <c r="AW1803" i="3"/>
  <c r="BE1803" i="3"/>
  <c r="R1803" i="3"/>
  <c r="Z1803" i="3"/>
  <c r="AH1803" i="3"/>
  <c r="AP1803" i="3"/>
  <c r="AX1803" i="3"/>
  <c r="BF1803" i="3"/>
  <c r="M1803" i="3"/>
  <c r="U1803" i="3"/>
  <c r="AC1803" i="3"/>
  <c r="AK1803" i="3"/>
  <c r="AS1803" i="3"/>
  <c r="BA1803" i="3"/>
  <c r="BI1803" i="3"/>
  <c r="AL1803" i="3"/>
  <c r="N1803" i="3"/>
  <c r="AT1803" i="3"/>
  <c r="AD1803" i="3"/>
  <c r="V1803" i="3"/>
  <c r="BB1803" i="3"/>
  <c r="O1805" i="3"/>
  <c r="BL1805" i="3" s="1"/>
  <c r="S1805" i="3"/>
  <c r="BM1805" i="3" s="1"/>
  <c r="W1805" i="3"/>
  <c r="AA1805" i="3"/>
  <c r="AE1805" i="3"/>
  <c r="AI1805" i="3"/>
  <c r="AM1805" i="3"/>
  <c r="AQ1805" i="3"/>
  <c r="AU1805" i="3"/>
  <c r="AY1805" i="3"/>
  <c r="BC1805" i="3"/>
  <c r="BG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Q1805" i="3"/>
  <c r="Y1805" i="3"/>
  <c r="AG1805" i="3"/>
  <c r="AO1805" i="3"/>
  <c r="AW1805" i="3"/>
  <c r="BE1805" i="3"/>
  <c r="R1805" i="3"/>
  <c r="Z1805" i="3"/>
  <c r="AH1805" i="3"/>
  <c r="AP1805" i="3"/>
  <c r="AX1805" i="3"/>
  <c r="BF1805" i="3"/>
  <c r="M1805" i="3"/>
  <c r="U1805" i="3"/>
  <c r="AC1805" i="3"/>
  <c r="AK1805" i="3"/>
  <c r="AS1805" i="3"/>
  <c r="BA1805" i="3"/>
  <c r="BI1805" i="3"/>
  <c r="V1805" i="3"/>
  <c r="BB1805" i="3"/>
  <c r="AD1805" i="3"/>
  <c r="AL1805" i="3"/>
  <c r="N1805" i="3"/>
  <c r="BJ1805" i="3" s="1"/>
  <c r="AT1805" i="3"/>
  <c r="BL1742" i="3"/>
  <c r="BL1750" i="3"/>
  <c r="BL1758" i="3"/>
  <c r="BJ1762" i="3"/>
  <c r="BJ1770" i="3"/>
  <c r="BL1774" i="3"/>
  <c r="BM1774" i="3"/>
  <c r="BK1783" i="3"/>
  <c r="BN1783" i="3"/>
  <c r="BL1783" i="3"/>
  <c r="BL1760" i="3"/>
  <c r="BM1780" i="3"/>
  <c r="BJ1820" i="3"/>
  <c r="BN1820" i="3"/>
  <c r="BN1823" i="3"/>
  <c r="BK1823" i="3"/>
  <c r="BJ1828" i="3"/>
  <c r="BN1828" i="3"/>
  <c r="BN1831" i="3"/>
  <c r="BK1831" i="3"/>
  <c r="BM1807" i="3"/>
  <c r="BM1816" i="3"/>
  <c r="BL1825" i="3"/>
  <c r="BK1733" i="3"/>
  <c r="BN1733" i="3"/>
  <c r="BL1733" i="3"/>
  <c r="BK1784" i="3"/>
  <c r="BL1806" i="3"/>
  <c r="BJ1806" i="3"/>
  <c r="BL1807" i="3"/>
  <c r="BL1772" i="3"/>
  <c r="BM1772" i="3"/>
  <c r="BJ1811" i="3"/>
  <c r="BJ1768" i="3"/>
  <c r="BM1833" i="3"/>
  <c r="BL1835" i="3"/>
  <c r="BK1836" i="3"/>
  <c r="BN1836" i="3"/>
  <c r="BK1838" i="3"/>
  <c r="BN1838" i="3"/>
  <c r="BJ1838" i="3"/>
  <c r="BK1840" i="3"/>
  <c r="BN1840" i="3"/>
  <c r="BM1840" i="3"/>
  <c r="BN1837" i="3"/>
  <c r="BK1837" i="3"/>
  <c r="BJ1837" i="3"/>
  <c r="BL1839" i="3"/>
  <c r="BM1839" i="3"/>
  <c r="BN1810" i="3"/>
  <c r="BK1810" i="3"/>
  <c r="BM1641" i="3"/>
  <c r="BN1814" i="3"/>
  <c r="BK1814" i="3"/>
  <c r="BL1815" i="3"/>
  <c r="BL1817" i="3"/>
  <c r="BJ1834" i="3"/>
  <c r="BN1678" i="3"/>
  <c r="BK1678" i="3"/>
  <c r="BN1680" i="3"/>
  <c r="BK1680" i="3"/>
  <c r="BL1682" i="3"/>
  <c r="BJ1682" i="3"/>
  <c r="BM1684" i="3"/>
  <c r="BN1688" i="3"/>
  <c r="BK1688" i="3"/>
  <c r="BL1690" i="3"/>
  <c r="BJ1690" i="3"/>
  <c r="BM1692" i="3"/>
  <c r="BN1696" i="3"/>
  <c r="BK1696" i="3"/>
  <c r="BM1700" i="3"/>
  <c r="BN1700" i="3"/>
  <c r="BK1700" i="3"/>
  <c r="BL1702" i="3"/>
  <c r="BJ1702" i="3"/>
  <c r="BL1704" i="3"/>
  <c r="BJ1704" i="3"/>
  <c r="BL1708" i="3"/>
  <c r="BJ1708" i="3"/>
  <c r="BL1712" i="3"/>
  <c r="BJ1712" i="3"/>
  <c r="BL1714" i="3"/>
  <c r="BL1716" i="3"/>
  <c r="BM1711" i="3"/>
  <c r="BN1711" i="3"/>
  <c r="BK1711" i="3"/>
  <c r="BN1717" i="3"/>
  <c r="BK1717" i="3"/>
  <c r="BJ1730" i="3"/>
  <c r="BJ1734" i="3"/>
  <c r="BM1709" i="3"/>
  <c r="BN1709" i="3"/>
  <c r="BK1709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M1737" i="3"/>
  <c r="R1737" i="3"/>
  <c r="X1737" i="3"/>
  <c r="AC1737" i="3"/>
  <c r="AH1737" i="3"/>
  <c r="AN1737" i="3"/>
  <c r="AS1737" i="3"/>
  <c r="AX1737" i="3"/>
  <c r="BD1737" i="3"/>
  <c r="BI1737" i="3"/>
  <c r="N1737" i="3"/>
  <c r="T1737" i="3"/>
  <c r="Y1737" i="3"/>
  <c r="AD1737" i="3"/>
  <c r="AJ1737" i="3"/>
  <c r="AO1737" i="3"/>
  <c r="AT1737" i="3"/>
  <c r="AZ1737" i="3"/>
  <c r="BE1737" i="3"/>
  <c r="P1737" i="3"/>
  <c r="U1737" i="3"/>
  <c r="Z1737" i="3"/>
  <c r="AF1737" i="3"/>
  <c r="AK1737" i="3"/>
  <c r="AP1737" i="3"/>
  <c r="AV1737" i="3"/>
  <c r="BA1737" i="3"/>
  <c r="BF1737" i="3"/>
  <c r="Q1737" i="3"/>
  <c r="AL1737" i="3"/>
  <c r="BH1737" i="3"/>
  <c r="V1737" i="3"/>
  <c r="AR1737" i="3"/>
  <c r="AB1737" i="3"/>
  <c r="AW1737" i="3"/>
  <c r="AG1737" i="3"/>
  <c r="BB1737" i="3"/>
  <c r="BM1707" i="3"/>
  <c r="BN1707" i="3"/>
  <c r="BK1707" i="3"/>
  <c r="BN1715" i="3"/>
  <c r="BK1715" i="3"/>
  <c r="BN1722" i="3"/>
  <c r="BK1722" i="3"/>
  <c r="BL1724" i="3"/>
  <c r="BJ1724" i="3"/>
  <c r="BK1730" i="3"/>
  <c r="BN1730" i="3"/>
  <c r="BL1732" i="3"/>
  <c r="BM1734" i="3"/>
  <c r="BN1741" i="3"/>
  <c r="BK1741" i="3"/>
  <c r="BN1742" i="3"/>
  <c r="BK1742" i="3"/>
  <c r="BJ1744" i="3"/>
  <c r="BN1749" i="3"/>
  <c r="BK1749" i="3"/>
  <c r="BN1750" i="3"/>
  <c r="BK1750" i="3"/>
  <c r="BJ1752" i="3"/>
  <c r="BN1757" i="3"/>
  <c r="BK1757" i="3"/>
  <c r="BN1758" i="3"/>
  <c r="BK1758" i="3"/>
  <c r="BM1761" i="3"/>
  <c r="BJ1716" i="3"/>
  <c r="O1765" i="3"/>
  <c r="BL1765" i="3" s="1"/>
  <c r="S1765" i="3"/>
  <c r="BM1765" i="3" s="1"/>
  <c r="W1765" i="3"/>
  <c r="AA1765" i="3"/>
  <c r="AE1765" i="3"/>
  <c r="AI1765" i="3"/>
  <c r="AM1765" i="3"/>
  <c r="AQ1765" i="3"/>
  <c r="AU1765" i="3"/>
  <c r="AY1765" i="3"/>
  <c r="BC1765" i="3"/>
  <c r="BG1765" i="3"/>
  <c r="M1765" i="3"/>
  <c r="R1765" i="3"/>
  <c r="X1765" i="3"/>
  <c r="AC1765" i="3"/>
  <c r="AH1765" i="3"/>
  <c r="AN1765" i="3"/>
  <c r="AS1765" i="3"/>
  <c r="AX1765" i="3"/>
  <c r="BD1765" i="3"/>
  <c r="BI1765" i="3"/>
  <c r="N1765" i="3"/>
  <c r="BJ1765" i="3" s="1"/>
  <c r="T1765" i="3"/>
  <c r="Y1765" i="3"/>
  <c r="AD1765" i="3"/>
  <c r="AJ1765" i="3"/>
  <c r="AO1765" i="3"/>
  <c r="AT1765" i="3"/>
  <c r="AZ1765" i="3"/>
  <c r="BE1765" i="3"/>
  <c r="P1765" i="3"/>
  <c r="U1765" i="3"/>
  <c r="Z1765" i="3"/>
  <c r="AF1765" i="3"/>
  <c r="AK1765" i="3"/>
  <c r="AP1765" i="3"/>
  <c r="AV1765" i="3"/>
  <c r="BA1765" i="3"/>
  <c r="BF1765" i="3"/>
  <c r="AG1765" i="3"/>
  <c r="BB1765" i="3"/>
  <c r="Q1765" i="3"/>
  <c r="AL1765" i="3"/>
  <c r="BH1765" i="3"/>
  <c r="V1765" i="3"/>
  <c r="AR1765" i="3"/>
  <c r="AB1765" i="3"/>
  <c r="AW1765" i="3"/>
  <c r="O1773" i="3"/>
  <c r="S1773" i="3"/>
  <c r="W1773" i="3"/>
  <c r="AA1773" i="3"/>
  <c r="AE1773" i="3"/>
  <c r="AI1773" i="3"/>
  <c r="AM1773" i="3"/>
  <c r="AQ1773" i="3"/>
  <c r="AU1773" i="3"/>
  <c r="AY1773" i="3"/>
  <c r="BC1773" i="3"/>
  <c r="BG1773" i="3"/>
  <c r="M1773" i="3"/>
  <c r="R1773" i="3"/>
  <c r="X1773" i="3"/>
  <c r="AC1773" i="3"/>
  <c r="AH1773" i="3"/>
  <c r="AN1773" i="3"/>
  <c r="AS1773" i="3"/>
  <c r="AX1773" i="3"/>
  <c r="BD1773" i="3"/>
  <c r="BI1773" i="3"/>
  <c r="N1773" i="3"/>
  <c r="T1773" i="3"/>
  <c r="Y1773" i="3"/>
  <c r="AD1773" i="3"/>
  <c r="AJ1773" i="3"/>
  <c r="AO1773" i="3"/>
  <c r="AT1773" i="3"/>
  <c r="AZ1773" i="3"/>
  <c r="BE1773" i="3"/>
  <c r="P1773" i="3"/>
  <c r="U1773" i="3"/>
  <c r="Z1773" i="3"/>
  <c r="AF1773" i="3"/>
  <c r="AK1773" i="3"/>
  <c r="AP1773" i="3"/>
  <c r="AV1773" i="3"/>
  <c r="BA1773" i="3"/>
  <c r="BF1773" i="3"/>
  <c r="AG1773" i="3"/>
  <c r="BB1773" i="3"/>
  <c r="Q1773" i="3"/>
  <c r="AL1773" i="3"/>
  <c r="BH1773" i="3"/>
  <c r="V1773" i="3"/>
  <c r="AR1773" i="3"/>
  <c r="AB1773" i="3"/>
  <c r="AW1773" i="3"/>
  <c r="BM1713" i="3"/>
  <c r="BN1713" i="3"/>
  <c r="BK1713" i="3"/>
  <c r="BL1736" i="3"/>
  <c r="BM1736" i="3"/>
  <c r="BM1742" i="3"/>
  <c r="BM1750" i="3"/>
  <c r="BM1758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V1781" i="3"/>
  <c r="AL1781" i="3"/>
  <c r="BB1781" i="3"/>
  <c r="Z1781" i="3"/>
  <c r="AP1781" i="3"/>
  <c r="BF1781" i="3"/>
  <c r="N1781" i="3"/>
  <c r="AD1781" i="3"/>
  <c r="AT1781" i="3"/>
  <c r="R1781" i="3"/>
  <c r="AH1781" i="3"/>
  <c r="AX1781" i="3"/>
  <c r="BL1784" i="3"/>
  <c r="BJ1786" i="3"/>
  <c r="BJ1788" i="3"/>
  <c r="BJ1790" i="3"/>
  <c r="BJ1792" i="3"/>
  <c r="BJ1794" i="3"/>
  <c r="BJ1796" i="3"/>
  <c r="BJ1798" i="3"/>
  <c r="BJ1802" i="3"/>
  <c r="BN1766" i="3"/>
  <c r="BK1766" i="3"/>
  <c r="BJ1774" i="3"/>
  <c r="BN1778" i="3"/>
  <c r="BK1778" i="3"/>
  <c r="BM1744" i="3"/>
  <c r="BM1752" i="3"/>
  <c r="BL1780" i="3"/>
  <c r="BM1779" i="3"/>
  <c r="BN1808" i="3"/>
  <c r="BK1808" i="3"/>
  <c r="BJ1818" i="3"/>
  <c r="BN1818" i="3"/>
  <c r="BM1820" i="3"/>
  <c r="BN1821" i="3"/>
  <c r="BK1821" i="3"/>
  <c r="BM1823" i="3"/>
  <c r="BM1828" i="3"/>
  <c r="BN1829" i="3"/>
  <c r="BK1829" i="3"/>
  <c r="BM1831" i="3"/>
  <c r="BM1806" i="3"/>
  <c r="BM1809" i="3"/>
  <c r="BL1818" i="3"/>
  <c r="BL1830" i="3"/>
  <c r="BN1784" i="3"/>
  <c r="BK1809" i="3"/>
  <c r="BN1809" i="3"/>
  <c r="BL1812" i="3"/>
  <c r="BJ1812" i="3"/>
  <c r="BN1812" i="3"/>
  <c r="BJ1772" i="3"/>
  <c r="BM1811" i="3"/>
  <c r="BM1782" i="3"/>
  <c r="BN1833" i="3"/>
  <c r="BK1833" i="3"/>
  <c r="BJ1833" i="3"/>
  <c r="BM1835" i="3"/>
  <c r="BJ1840" i="3"/>
  <c r="BN1839" i="3"/>
  <c r="BK1839" i="3"/>
  <c r="BJ1839" i="3"/>
  <c r="BL1641" i="3"/>
  <c r="BJ1641" i="3"/>
  <c r="BM1814" i="3"/>
  <c r="BJ1815" i="3"/>
  <c r="BM1817" i="3"/>
  <c r="BN1817" i="3"/>
  <c r="BK1817" i="3"/>
  <c r="BL1841" i="3"/>
  <c r="BJ1841" i="3"/>
  <c r="BL1676" i="3"/>
  <c r="BL1677" i="3"/>
  <c r="BJ1677" i="3"/>
  <c r="BM1652" i="3"/>
  <c r="BK1671" i="3"/>
  <c r="BN1671" i="3"/>
  <c r="BJ1676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R1683" i="3"/>
  <c r="AH1683" i="3"/>
  <c r="AX1683" i="3"/>
  <c r="V1683" i="3"/>
  <c r="AL1683" i="3"/>
  <c r="BB1683" i="3"/>
  <c r="Z1683" i="3"/>
  <c r="AP1683" i="3"/>
  <c r="BF1683" i="3"/>
  <c r="N1683" i="3"/>
  <c r="AD1683" i="3"/>
  <c r="AT1683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R1685" i="3"/>
  <c r="AH1685" i="3"/>
  <c r="AX1685" i="3"/>
  <c r="V1685" i="3"/>
  <c r="AL1685" i="3"/>
  <c r="BB1685" i="3"/>
  <c r="Z1685" i="3"/>
  <c r="AP1685" i="3"/>
  <c r="BF1685" i="3"/>
  <c r="N1685" i="3"/>
  <c r="AD1685" i="3"/>
  <c r="AT1685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R1687" i="3"/>
  <c r="AH1687" i="3"/>
  <c r="AX1687" i="3"/>
  <c r="V1687" i="3"/>
  <c r="AL1687" i="3"/>
  <c r="BB1687" i="3"/>
  <c r="Z1687" i="3"/>
  <c r="AP1687" i="3"/>
  <c r="BF1687" i="3"/>
  <c r="N1687" i="3"/>
  <c r="AD1687" i="3"/>
  <c r="AT1687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R1689" i="3"/>
  <c r="AH1689" i="3"/>
  <c r="AX1689" i="3"/>
  <c r="V1689" i="3"/>
  <c r="AL1689" i="3"/>
  <c r="BB1689" i="3"/>
  <c r="Z1689" i="3"/>
  <c r="AP1689" i="3"/>
  <c r="BF1689" i="3"/>
  <c r="N1689" i="3"/>
  <c r="AD1689" i="3"/>
  <c r="AT1689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R1691" i="3"/>
  <c r="AH1691" i="3"/>
  <c r="AX1691" i="3"/>
  <c r="V1691" i="3"/>
  <c r="AL1691" i="3"/>
  <c r="BB1691" i="3"/>
  <c r="Z1691" i="3"/>
  <c r="AP1691" i="3"/>
  <c r="BF1691" i="3"/>
  <c r="N1691" i="3"/>
  <c r="AD1691" i="3"/>
  <c r="AT169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R1693" i="3"/>
  <c r="AH1693" i="3"/>
  <c r="AX1693" i="3"/>
  <c r="V1693" i="3"/>
  <c r="AL1693" i="3"/>
  <c r="BB1693" i="3"/>
  <c r="Z1693" i="3"/>
  <c r="AP1693" i="3"/>
  <c r="BF1693" i="3"/>
  <c r="N1693" i="3"/>
  <c r="AD1693" i="3"/>
  <c r="AT1693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R1695" i="3"/>
  <c r="AH1695" i="3"/>
  <c r="AX1695" i="3"/>
  <c r="V1695" i="3"/>
  <c r="AL1695" i="3"/>
  <c r="BB1695" i="3"/>
  <c r="Z1695" i="3"/>
  <c r="AP1695" i="3"/>
  <c r="BF1695" i="3"/>
  <c r="N1695" i="3"/>
  <c r="AD1695" i="3"/>
  <c r="AT1695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R1697" i="3"/>
  <c r="AH1697" i="3"/>
  <c r="AX1697" i="3"/>
  <c r="V1697" i="3"/>
  <c r="AL1697" i="3"/>
  <c r="BB1697" i="3"/>
  <c r="Z1697" i="3"/>
  <c r="AP1697" i="3"/>
  <c r="BF1697" i="3"/>
  <c r="N1697" i="3"/>
  <c r="AD1697" i="3"/>
  <c r="AT1697" i="3"/>
  <c r="BN1682" i="3"/>
  <c r="BK1682" i="3"/>
  <c r="BL1684" i="3"/>
  <c r="BJ1684" i="3"/>
  <c r="BM1686" i="3"/>
  <c r="BN1690" i="3"/>
  <c r="BK1690" i="3"/>
  <c r="BL1692" i="3"/>
  <c r="BJ1692" i="3"/>
  <c r="BM1694" i="3"/>
  <c r="BK1698" i="3"/>
  <c r="BN1698" i="3"/>
  <c r="BK1714" i="3"/>
  <c r="BN1714" i="3"/>
  <c r="BN1718" i="3"/>
  <c r="BK1718" i="3"/>
  <c r="BJ1700" i="3"/>
  <c r="BN1672" i="3"/>
  <c r="BK1672" i="3"/>
  <c r="BL1703" i="3"/>
  <c r="BJ1703" i="3"/>
  <c r="BN1708" i="3"/>
  <c r="BL1717" i="3"/>
  <c r="BM1717" i="3"/>
  <c r="BJ1714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R1719" i="3"/>
  <c r="AH1719" i="3"/>
  <c r="AX1719" i="3"/>
  <c r="V1719" i="3"/>
  <c r="AL1719" i="3"/>
  <c r="BB1719" i="3"/>
  <c r="Z1719" i="3"/>
  <c r="AP1719" i="3"/>
  <c r="BF1719" i="3"/>
  <c r="N1719" i="3"/>
  <c r="AD1719" i="3"/>
  <c r="AT1719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R1721" i="3"/>
  <c r="AH1721" i="3"/>
  <c r="AX1721" i="3"/>
  <c r="V1721" i="3"/>
  <c r="AL1721" i="3"/>
  <c r="BB1721" i="3"/>
  <c r="Z1721" i="3"/>
  <c r="AP1721" i="3"/>
  <c r="BF1721" i="3"/>
  <c r="N1721" i="3"/>
  <c r="BJ1721" i="3" s="1"/>
  <c r="AD1721" i="3"/>
  <c r="AT1721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R1723" i="3"/>
  <c r="AH1723" i="3"/>
  <c r="AX1723" i="3"/>
  <c r="V1723" i="3"/>
  <c r="AL1723" i="3"/>
  <c r="BB1723" i="3"/>
  <c r="Z1723" i="3"/>
  <c r="AP1723" i="3"/>
  <c r="BF1723" i="3"/>
  <c r="N1723" i="3"/>
  <c r="AD1723" i="3"/>
  <c r="AT1723" i="3"/>
  <c r="O1725" i="3"/>
  <c r="BL1725" i="3" s="1"/>
  <c r="S1725" i="3"/>
  <c r="BM1725" i="3" s="1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R1725" i="3"/>
  <c r="AH1725" i="3"/>
  <c r="AX1725" i="3"/>
  <c r="V1725" i="3"/>
  <c r="AL1725" i="3"/>
  <c r="BB1725" i="3"/>
  <c r="Z1725" i="3"/>
  <c r="AP1725" i="3"/>
  <c r="BF1725" i="3"/>
  <c r="N1725" i="3"/>
  <c r="BJ1725" i="3" s="1"/>
  <c r="AD1725" i="3"/>
  <c r="AT1725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R1727" i="3"/>
  <c r="AH1727" i="3"/>
  <c r="AX1727" i="3"/>
  <c r="V1727" i="3"/>
  <c r="AL1727" i="3"/>
  <c r="BB1727" i="3"/>
  <c r="Z1727" i="3"/>
  <c r="AP1727" i="3"/>
  <c r="BF1727" i="3"/>
  <c r="N1727" i="3"/>
  <c r="AD1727" i="3"/>
  <c r="AT1727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R1729" i="3"/>
  <c r="AH1729" i="3"/>
  <c r="AX1729" i="3"/>
  <c r="V1729" i="3"/>
  <c r="AL1729" i="3"/>
  <c r="BB1729" i="3"/>
  <c r="Z1729" i="3"/>
  <c r="AP1729" i="3"/>
  <c r="BF1729" i="3"/>
  <c r="N1729" i="3"/>
  <c r="AD1729" i="3"/>
  <c r="AT1729" i="3"/>
  <c r="BL1715" i="3"/>
  <c r="BM1715" i="3"/>
  <c r="BM1720" i="3"/>
  <c r="BN1724" i="3"/>
  <c r="BK1724" i="3"/>
  <c r="BM1728" i="3"/>
  <c r="BK1732" i="3"/>
  <c r="BN1732" i="3"/>
  <c r="BL1734" i="3"/>
  <c r="BJ1738" i="3"/>
  <c r="BN1743" i="3"/>
  <c r="BK1743" i="3"/>
  <c r="BN1744" i="3"/>
  <c r="BK1744" i="3"/>
  <c r="BJ1746" i="3"/>
  <c r="BN1751" i="3"/>
  <c r="BK1751" i="3"/>
  <c r="BN1752" i="3"/>
  <c r="BK1752" i="3"/>
  <c r="BJ1754" i="3"/>
  <c r="BN1759" i="3"/>
  <c r="BK1759" i="3"/>
  <c r="BK1760" i="3"/>
  <c r="BN1760" i="3"/>
  <c r="BL1761" i="3"/>
  <c r="BJ1761" i="3"/>
  <c r="BK1735" i="3"/>
  <c r="BN1735" i="3"/>
  <c r="O1767" i="3"/>
  <c r="BL1767" i="3" s="1"/>
  <c r="S1767" i="3"/>
  <c r="BM1767" i="3" s="1"/>
  <c r="W1767" i="3"/>
  <c r="AA1767" i="3"/>
  <c r="AE1767" i="3"/>
  <c r="AI1767" i="3"/>
  <c r="AM1767" i="3"/>
  <c r="AQ1767" i="3"/>
  <c r="AU1767" i="3"/>
  <c r="AY1767" i="3"/>
  <c r="BC1767" i="3"/>
  <c r="BG1767" i="3"/>
  <c r="M1767" i="3"/>
  <c r="R1767" i="3"/>
  <c r="X1767" i="3"/>
  <c r="AC1767" i="3"/>
  <c r="AH1767" i="3"/>
  <c r="AN1767" i="3"/>
  <c r="AS1767" i="3"/>
  <c r="AX1767" i="3"/>
  <c r="BD1767" i="3"/>
  <c r="BI1767" i="3"/>
  <c r="N1767" i="3"/>
  <c r="BJ1767" i="3" s="1"/>
  <c r="T1767" i="3"/>
  <c r="Y1767" i="3"/>
  <c r="AD1767" i="3"/>
  <c r="AJ1767" i="3"/>
  <c r="AO1767" i="3"/>
  <c r="AT1767" i="3"/>
  <c r="AZ1767" i="3"/>
  <c r="BE1767" i="3"/>
  <c r="P1767" i="3"/>
  <c r="U1767" i="3"/>
  <c r="Z1767" i="3"/>
  <c r="AF1767" i="3"/>
  <c r="AK1767" i="3"/>
  <c r="AP1767" i="3"/>
  <c r="AV1767" i="3"/>
  <c r="BA1767" i="3"/>
  <c r="BF1767" i="3"/>
  <c r="V1767" i="3"/>
  <c r="AR1767" i="3"/>
  <c r="AB1767" i="3"/>
  <c r="AW1767" i="3"/>
  <c r="AG1767" i="3"/>
  <c r="BB1767" i="3"/>
  <c r="BH1767" i="3"/>
  <c r="Q1767" i="3"/>
  <c r="AL1767" i="3"/>
  <c r="O1775" i="3"/>
  <c r="S1775" i="3"/>
  <c r="W1775" i="3"/>
  <c r="AA1775" i="3"/>
  <c r="AE1775" i="3"/>
  <c r="AI1775" i="3"/>
  <c r="AM1775" i="3"/>
  <c r="AQ1775" i="3"/>
  <c r="AU1775" i="3"/>
  <c r="AY1775" i="3"/>
  <c r="BC1775" i="3"/>
  <c r="BG1775" i="3"/>
  <c r="M1775" i="3"/>
  <c r="R1775" i="3"/>
  <c r="X1775" i="3"/>
  <c r="AC1775" i="3"/>
  <c r="AH1775" i="3"/>
  <c r="AN1775" i="3"/>
  <c r="AS1775" i="3"/>
  <c r="AX1775" i="3"/>
  <c r="BD1775" i="3"/>
  <c r="BI1775" i="3"/>
  <c r="N1775" i="3"/>
  <c r="T1775" i="3"/>
  <c r="Y1775" i="3"/>
  <c r="AD1775" i="3"/>
  <c r="AJ1775" i="3"/>
  <c r="AO1775" i="3"/>
  <c r="AT1775" i="3"/>
  <c r="AZ1775" i="3"/>
  <c r="BE1775" i="3"/>
  <c r="P1775" i="3"/>
  <c r="U1775" i="3"/>
  <c r="Z1775" i="3"/>
  <c r="AF1775" i="3"/>
  <c r="AK1775" i="3"/>
  <c r="AP1775" i="3"/>
  <c r="AV1775" i="3"/>
  <c r="BA1775" i="3"/>
  <c r="BF1775" i="3"/>
  <c r="V1775" i="3"/>
  <c r="AR1775" i="3"/>
  <c r="AB1775" i="3"/>
  <c r="AW1775" i="3"/>
  <c r="AG1775" i="3"/>
  <c r="BB1775" i="3"/>
  <c r="BH1775" i="3"/>
  <c r="Q1775" i="3"/>
  <c r="AL1775" i="3"/>
  <c r="BJ1736" i="3"/>
  <c r="BN1702" i="3"/>
  <c r="BN1786" i="3"/>
  <c r="BK1786" i="3"/>
  <c r="BN1788" i="3"/>
  <c r="BK1788" i="3"/>
  <c r="BN1790" i="3"/>
  <c r="BK1790" i="3"/>
  <c r="BN1792" i="3"/>
  <c r="BK1792" i="3"/>
  <c r="BN1794" i="3"/>
  <c r="BK1794" i="3"/>
  <c r="BN1796" i="3"/>
  <c r="BK1796" i="3"/>
  <c r="BN1798" i="3"/>
  <c r="BK1798" i="3"/>
  <c r="BN1800" i="3"/>
  <c r="BK1800" i="3"/>
  <c r="BN1802" i="3"/>
  <c r="BK1802" i="3"/>
  <c r="BN1804" i="3"/>
  <c r="BK1804" i="3"/>
  <c r="BL1738" i="3"/>
  <c r="BL1746" i="3"/>
  <c r="BL1754" i="3"/>
  <c r="BL1762" i="3"/>
  <c r="BM1762" i="3"/>
  <c r="BL1766" i="3"/>
  <c r="BM1766" i="3"/>
  <c r="BN1770" i="3"/>
  <c r="BK1770" i="3"/>
  <c r="BK1780" i="3"/>
  <c r="BM1760" i="3"/>
  <c r="BN1782" i="3"/>
  <c r="BK1782" i="3"/>
  <c r="BJ1779" i="3"/>
  <c r="BK1779" i="3"/>
  <c r="BN1779" i="3"/>
  <c r="BL1779" i="3"/>
  <c r="BJ1807" i="3"/>
  <c r="BM1818" i="3"/>
  <c r="BN1819" i="3"/>
  <c r="BK1819" i="3"/>
  <c r="BM1821" i="3"/>
  <c r="BJ1824" i="3"/>
  <c r="BN1824" i="3"/>
  <c r="BN1827" i="3"/>
  <c r="BK1827" i="3"/>
  <c r="BJ1832" i="3"/>
  <c r="BN1832" i="3"/>
  <c r="BM1808" i="3"/>
  <c r="BL1823" i="3"/>
  <c r="BL1827" i="3"/>
  <c r="BL1831" i="3"/>
  <c r="BN1764" i="3"/>
  <c r="BK1764" i="3"/>
  <c r="BK1807" i="3"/>
  <c r="BN1807" i="3"/>
  <c r="BN1776" i="3"/>
  <c r="BK1776" i="3"/>
  <c r="BK1811" i="3"/>
  <c r="BN1811" i="3"/>
  <c r="BN1768" i="3"/>
  <c r="BK1768" i="3"/>
  <c r="BL1782" i="3"/>
  <c r="BN1835" i="3"/>
  <c r="BK1835" i="3"/>
  <c r="BJ1835" i="3"/>
  <c r="BL1836" i="3"/>
  <c r="BM1836" i="3"/>
  <c r="BL1838" i="3"/>
  <c r="BL1840" i="3"/>
  <c r="BL1837" i="3"/>
  <c r="BL1810" i="3"/>
  <c r="BJ1810" i="3"/>
  <c r="BK1813" i="3"/>
  <c r="BN1813" i="3"/>
  <c r="BN1641" i="3"/>
  <c r="BK1641" i="3"/>
  <c r="BK1834" i="3"/>
  <c r="BN1834" i="3"/>
  <c r="BM1841" i="3"/>
  <c r="BM1679" i="3"/>
  <c r="BN1676" i="3"/>
  <c r="BK1676" i="3"/>
  <c r="BL1678" i="3"/>
  <c r="BJ1679" i="3"/>
  <c r="BM1681" i="3"/>
  <c r="BM1680" i="3"/>
  <c r="BN1684" i="3"/>
  <c r="BK1684" i="3"/>
  <c r="BL1686" i="3"/>
  <c r="BJ1686" i="3"/>
  <c r="BM1688" i="3"/>
  <c r="BN1692" i="3"/>
  <c r="BK1692" i="3"/>
  <c r="BL1694" i="3"/>
  <c r="BJ1694" i="3"/>
  <c r="BL1672" i="3"/>
  <c r="BM1672" i="3"/>
  <c r="BK1699" i="3"/>
  <c r="BN1699" i="3"/>
  <c r="BM1703" i="3"/>
  <c r="BN1703" i="3"/>
  <c r="BK1703" i="3"/>
  <c r="BJ1717" i="3"/>
  <c r="BJ1732" i="3"/>
  <c r="BL1701" i="3"/>
  <c r="BJ1701" i="3"/>
  <c r="BN1704" i="3"/>
  <c r="BN1712" i="3"/>
  <c r="BJ1715" i="3"/>
  <c r="BL1720" i="3"/>
  <c r="BJ1720" i="3"/>
  <c r="BN1726" i="3"/>
  <c r="BK1726" i="3"/>
  <c r="BL1728" i="3"/>
  <c r="BJ1728" i="3"/>
  <c r="BM1730" i="3"/>
  <c r="BK1734" i="3"/>
  <c r="BN1734" i="3"/>
  <c r="BN1738" i="3"/>
  <c r="BK1738" i="3"/>
  <c r="BJ1740" i="3"/>
  <c r="BN1745" i="3"/>
  <c r="BK1745" i="3"/>
  <c r="BN1746" i="3"/>
  <c r="BK1746" i="3"/>
  <c r="BJ1748" i="3"/>
  <c r="BN1753" i="3"/>
  <c r="BK1753" i="3"/>
  <c r="BN1754" i="3"/>
  <c r="BK1754" i="3"/>
  <c r="BJ1756" i="3"/>
  <c r="BJ1731" i="3"/>
  <c r="BM173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R1769" i="3"/>
  <c r="X1769" i="3"/>
  <c r="AC1769" i="3"/>
  <c r="AH1769" i="3"/>
  <c r="AN1769" i="3"/>
  <c r="AS1769" i="3"/>
  <c r="AX1769" i="3"/>
  <c r="BD1769" i="3"/>
  <c r="BI1769" i="3"/>
  <c r="N1769" i="3"/>
  <c r="T1769" i="3"/>
  <c r="Y1769" i="3"/>
  <c r="AD1769" i="3"/>
  <c r="AJ1769" i="3"/>
  <c r="AO1769" i="3"/>
  <c r="AT1769" i="3"/>
  <c r="AZ1769" i="3"/>
  <c r="BE1769" i="3"/>
  <c r="P1769" i="3"/>
  <c r="U1769" i="3"/>
  <c r="Z1769" i="3"/>
  <c r="AF1769" i="3"/>
  <c r="AK1769" i="3"/>
  <c r="AP1769" i="3"/>
  <c r="AV1769" i="3"/>
  <c r="BA1769" i="3"/>
  <c r="BF1769" i="3"/>
  <c r="AG1769" i="3"/>
  <c r="BB1769" i="3"/>
  <c r="Q1769" i="3"/>
  <c r="AL1769" i="3"/>
  <c r="BH1769" i="3"/>
  <c r="V1769" i="3"/>
  <c r="AR1769" i="3"/>
  <c r="AB1769" i="3"/>
  <c r="AW1769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M1777" i="3"/>
  <c r="R1777" i="3"/>
  <c r="X1777" i="3"/>
  <c r="AC1777" i="3"/>
  <c r="AH1777" i="3"/>
  <c r="AN1777" i="3"/>
  <c r="AS1777" i="3"/>
  <c r="AX1777" i="3"/>
  <c r="BD1777" i="3"/>
  <c r="BI1777" i="3"/>
  <c r="N1777" i="3"/>
  <c r="T1777" i="3"/>
  <c r="Y1777" i="3"/>
  <c r="AD1777" i="3"/>
  <c r="AJ1777" i="3"/>
  <c r="AO1777" i="3"/>
  <c r="AT1777" i="3"/>
  <c r="AZ1777" i="3"/>
  <c r="BE1777" i="3"/>
  <c r="P1777" i="3"/>
  <c r="U1777" i="3"/>
  <c r="Z1777" i="3"/>
  <c r="AF1777" i="3"/>
  <c r="AK1777" i="3"/>
  <c r="AP1777" i="3"/>
  <c r="AV1777" i="3"/>
  <c r="BA1777" i="3"/>
  <c r="BF1777" i="3"/>
  <c r="AG1777" i="3"/>
  <c r="BB1777" i="3"/>
  <c r="Q1777" i="3"/>
  <c r="AL1777" i="3"/>
  <c r="BH1777" i="3"/>
  <c r="V1777" i="3"/>
  <c r="AR1777" i="3"/>
  <c r="AB1777" i="3"/>
  <c r="AW1777" i="3"/>
  <c r="BL1705" i="3"/>
  <c r="BJ1705" i="3"/>
  <c r="BM1739" i="3"/>
  <c r="BM1741" i="3"/>
  <c r="BM1743" i="3"/>
  <c r="BM1745" i="3"/>
  <c r="BM1747" i="3"/>
  <c r="BM1749" i="3"/>
  <c r="BM1755" i="3"/>
  <c r="BM1757" i="3"/>
  <c r="BM1759" i="3"/>
  <c r="BM1738" i="3"/>
  <c r="BM1746" i="3"/>
  <c r="BM1754" i="3"/>
  <c r="BN1761" i="3"/>
  <c r="BK1761" i="3"/>
  <c r="BK1762" i="3"/>
  <c r="BN1762" i="3"/>
  <c r="BJ1766" i="3"/>
  <c r="BL1770" i="3"/>
  <c r="BM1770" i="3"/>
  <c r="BN1774" i="3"/>
  <c r="BK1774" i="3"/>
  <c r="BN1780" i="3"/>
  <c r="BJ1783" i="3"/>
  <c r="BM1783" i="3"/>
  <c r="BM1740" i="3"/>
  <c r="BM1748" i="3"/>
  <c r="BM1756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AD1785" i="3"/>
  <c r="AT1785" i="3"/>
  <c r="R1785" i="3"/>
  <c r="AH1785" i="3"/>
  <c r="AX1785" i="3"/>
  <c r="V1785" i="3"/>
  <c r="AL1785" i="3"/>
  <c r="BB1785" i="3"/>
  <c r="AP1785" i="3"/>
  <c r="BF1785" i="3"/>
  <c r="Z1785" i="3"/>
  <c r="BN1806" i="3"/>
  <c r="BK1806" i="3"/>
  <c r="BM1824" i="3"/>
  <c r="BN1825" i="3"/>
  <c r="BK1825" i="3"/>
  <c r="BM1827" i="3"/>
  <c r="BJ1830" i="3"/>
  <c r="BN1830" i="3"/>
  <c r="BM1832" i="3"/>
  <c r="BM1812" i="3"/>
  <c r="BL1820" i="3"/>
  <c r="BL1824" i="3"/>
  <c r="BL1828" i="3"/>
  <c r="BL1832" i="3"/>
  <c r="BJ1733" i="3"/>
  <c r="BM1733" i="3"/>
  <c r="BL1808" i="3"/>
  <c r="BJ1808" i="3"/>
  <c r="BL1809" i="3"/>
  <c r="BL1816" i="3"/>
  <c r="BJ1816" i="3"/>
  <c r="BJ1821" i="3"/>
  <c r="BJ1823" i="3"/>
  <c r="BJ1825" i="3"/>
  <c r="BJ1827" i="3"/>
  <c r="BJ1831" i="3"/>
  <c r="BN1816" i="3"/>
  <c r="BN1772" i="3"/>
  <c r="BK1772" i="3"/>
  <c r="BL1811" i="3"/>
  <c r="BL1768" i="3"/>
  <c r="BM1768" i="3"/>
  <c r="BL1833" i="3"/>
  <c r="BJ1836" i="3"/>
  <c r="BM1838" i="3"/>
  <c r="BM1837" i="3"/>
  <c r="BL1814" i="3"/>
  <c r="BJ1814" i="3"/>
  <c r="BM1815" i="3"/>
  <c r="BK1815" i="3"/>
  <c r="BN1815" i="3"/>
  <c r="BJ1817" i="3"/>
  <c r="BL1834" i="3"/>
  <c r="BM1834" i="3"/>
  <c r="BK1841" i="3"/>
  <c r="BN1841" i="3"/>
  <c r="N1638" i="3"/>
  <c r="BJ1638" i="3" s="1"/>
  <c r="T1638" i="3"/>
  <c r="Y1638" i="3"/>
  <c r="AD1638" i="3"/>
  <c r="AJ1638" i="3"/>
  <c r="AO1638" i="3"/>
  <c r="AT1638" i="3"/>
  <c r="AZ1638" i="3"/>
  <c r="BE1638" i="3"/>
  <c r="P1638" i="3"/>
  <c r="U1638" i="3"/>
  <c r="Z1638" i="3"/>
  <c r="AF1638" i="3"/>
  <c r="AK1638" i="3"/>
  <c r="AP1638" i="3"/>
  <c r="AV1638" i="3"/>
  <c r="BA1638" i="3"/>
  <c r="BF1638" i="3"/>
  <c r="M1639" i="3"/>
  <c r="Q1639" i="3"/>
  <c r="P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O1639" i="3"/>
  <c r="X1639" i="3"/>
  <c r="AB1639" i="3"/>
  <c r="AJ1639" i="3"/>
  <c r="AR1639" i="3"/>
  <c r="AZ1639" i="3"/>
  <c r="BH1639" i="3"/>
  <c r="R1639" i="3"/>
  <c r="V1639" i="3"/>
  <c r="Z1639" i="3"/>
  <c r="AD1639" i="3"/>
  <c r="AH1639" i="3"/>
  <c r="AL1639" i="3"/>
  <c r="AP1639" i="3"/>
  <c r="AT1639" i="3"/>
  <c r="AX1639" i="3"/>
  <c r="BB1639" i="3"/>
  <c r="BF1639" i="3"/>
  <c r="N1639" i="3"/>
  <c r="W1639" i="3"/>
  <c r="AE1639" i="3"/>
  <c r="AM1639" i="3"/>
  <c r="AU1639" i="3"/>
  <c r="AY1639" i="3"/>
  <c r="BG1639" i="3"/>
  <c r="T1639" i="3"/>
  <c r="AF1639" i="3"/>
  <c r="AN1639" i="3"/>
  <c r="AV1639" i="3"/>
  <c r="BD1639" i="3"/>
  <c r="S1639" i="3"/>
  <c r="AA1639" i="3"/>
  <c r="AI1639" i="3"/>
  <c r="AQ1639" i="3"/>
  <c r="BC1639" i="3"/>
  <c r="O1640" i="3"/>
  <c r="S1640" i="3"/>
  <c r="W1640" i="3"/>
  <c r="AA1640" i="3"/>
  <c r="AE1640" i="3"/>
  <c r="AI1640" i="3"/>
  <c r="AM1640" i="3"/>
  <c r="AQ1640" i="3"/>
  <c r="AU1640" i="3"/>
  <c r="AY1640" i="3"/>
  <c r="BC1640" i="3"/>
  <c r="BG1640" i="3"/>
  <c r="M1640" i="3"/>
  <c r="Q1640" i="3"/>
  <c r="U1640" i="3"/>
  <c r="Y1640" i="3"/>
  <c r="AC1640" i="3"/>
  <c r="AK1640" i="3"/>
  <c r="AO1640" i="3"/>
  <c r="AW1640" i="3"/>
  <c r="BA1640" i="3"/>
  <c r="BI1640" i="3"/>
  <c r="P1640" i="3"/>
  <c r="T1640" i="3"/>
  <c r="X1640" i="3"/>
  <c r="AB1640" i="3"/>
  <c r="AF1640" i="3"/>
  <c r="AJ1640" i="3"/>
  <c r="AN1640" i="3"/>
  <c r="AR1640" i="3"/>
  <c r="AV1640" i="3"/>
  <c r="AZ1640" i="3"/>
  <c r="BD1640" i="3"/>
  <c r="BH1640" i="3"/>
  <c r="AG1640" i="3"/>
  <c r="AS1640" i="3"/>
  <c r="BE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BD1637" i="3"/>
  <c r="AN1637" i="3"/>
  <c r="X1637" i="3"/>
  <c r="M1637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P1627" i="3"/>
  <c r="AF1627" i="3"/>
  <c r="AN1627" i="3"/>
  <c r="AV1627" i="3"/>
  <c r="BD1627" i="3"/>
  <c r="T1627" i="3"/>
  <c r="AH1627" i="3"/>
  <c r="AP1627" i="3"/>
  <c r="AX1627" i="3"/>
  <c r="BF1627" i="3"/>
  <c r="X1627" i="3"/>
  <c r="AJ1627" i="3"/>
  <c r="AR1627" i="3"/>
  <c r="AZ1627" i="3"/>
  <c r="BH1627" i="3"/>
  <c r="AB1627" i="3"/>
  <c r="AL1627" i="3"/>
  <c r="AT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BJ1637" i="3" s="1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O1632" i="3"/>
  <c r="BL1632" i="3" s="1"/>
  <c r="S1632" i="3"/>
  <c r="BM1632" i="3" s="1"/>
  <c r="W1632" i="3"/>
  <c r="AA1632" i="3"/>
  <c r="AE1632" i="3"/>
  <c r="AI1632" i="3"/>
  <c r="AM1632" i="3"/>
  <c r="AQ1632" i="3"/>
  <c r="AU1632" i="3"/>
  <c r="AY1632" i="3"/>
  <c r="BC1632" i="3"/>
  <c r="BG1632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BJ1632" i="3" s="1"/>
  <c r="R1632" i="3"/>
  <c r="V1632" i="3"/>
  <c r="Z1632" i="3"/>
  <c r="AD1632" i="3"/>
  <c r="AH1632" i="3"/>
  <c r="AL1632" i="3"/>
  <c r="AP1632" i="3"/>
  <c r="AT1632" i="3"/>
  <c r="AX1632" i="3"/>
  <c r="BB1632" i="3"/>
  <c r="BF1632" i="3"/>
  <c r="AB1625" i="3"/>
  <c r="O1628" i="3"/>
  <c r="BL1628" i="3" s="1"/>
  <c r="S1628" i="3"/>
  <c r="BM1628" i="3" s="1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AT1626" i="3"/>
  <c r="AD1626" i="3"/>
  <c r="BH1625" i="3"/>
  <c r="AR1625" i="3"/>
  <c r="AT1624" i="3"/>
  <c r="AD1624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M1620" i="3"/>
  <c r="Q1620" i="3"/>
  <c r="U1620" i="3"/>
  <c r="Y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BJ1623" i="3" s="1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BL1623" i="3" s="1"/>
  <c r="S1623" i="3"/>
  <c r="BM1623" i="3" s="1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B1628" i="3"/>
  <c r="AT1628" i="3"/>
  <c r="AL1628" i="3"/>
  <c r="AD1628" i="3"/>
  <c r="V1628" i="3"/>
  <c r="N1628" i="3"/>
  <c r="BJ1628" i="3" s="1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BB1626" i="3"/>
  <c r="AL1626" i="3"/>
  <c r="V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BJ1621" i="3" s="1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BL1621" i="3" s="1"/>
  <c r="S1621" i="3"/>
  <c r="BM1621" i="3" s="1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J1635" i="3" s="1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J1631" i="3" s="1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H1626" i="3"/>
  <c r="R1626" i="3"/>
  <c r="AV1625" i="3"/>
  <c r="AF1625" i="3"/>
  <c r="P1625" i="3"/>
  <c r="AX1624" i="3"/>
  <c r="AH1624" i="3"/>
  <c r="R1624" i="3"/>
  <c r="AV1623" i="3"/>
  <c r="AF1623" i="3"/>
  <c r="N1622" i="3"/>
  <c r="BJ1622" i="3" s="1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BL1622" i="3" s="1"/>
  <c r="S1622" i="3"/>
  <c r="BM1622" i="3" s="1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L1616" i="3" s="1"/>
  <c r="BE1615" i="3"/>
  <c r="AQ1615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BK1616" i="3" s="1"/>
  <c r="T1616" i="3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L1615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BH1605" i="3"/>
  <c r="AZ1605" i="3"/>
  <c r="AT1605" i="3"/>
  <c r="AM1605" i="3"/>
  <c r="AE1605" i="3"/>
  <c r="X1605" i="3"/>
  <c r="R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P1605" i="3"/>
  <c r="V1605" i="3"/>
  <c r="AA1605" i="3"/>
  <c r="AF1605" i="3"/>
  <c r="AL1605" i="3"/>
  <c r="AQ1605" i="3"/>
  <c r="AV1605" i="3"/>
  <c r="BB1605" i="3"/>
  <c r="BG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BF1605" i="3"/>
  <c r="AY1605" i="3"/>
  <c r="AR1605" i="3"/>
  <c r="AJ1605" i="3"/>
  <c r="AD1605" i="3"/>
  <c r="W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BM1607" i="3" s="1"/>
  <c r="M1607" i="3"/>
  <c r="BD1605" i="3"/>
  <c r="AX1605" i="3"/>
  <c r="AP1605" i="3"/>
  <c r="AB1605" i="3"/>
  <c r="T1605" i="3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AQ1598" i="3"/>
  <c r="S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G1399" i="3"/>
  <c r="H1399" i="3"/>
  <c r="I1399" i="3"/>
  <c r="L1399" i="3" s="1"/>
  <c r="J1399" i="3"/>
  <c r="K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L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L1403" i="3"/>
  <c r="E1404" i="3"/>
  <c r="F1404" i="3"/>
  <c r="K1404" i="3" s="1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K1406" i="3"/>
  <c r="E1407" i="3"/>
  <c r="F1407" i="3"/>
  <c r="G1407" i="3"/>
  <c r="H1407" i="3"/>
  <c r="I1407" i="3"/>
  <c r="J1407" i="3"/>
  <c r="E1408" i="3"/>
  <c r="F1408" i="3"/>
  <c r="K1408" i="3" s="1"/>
  <c r="G1408" i="3"/>
  <c r="H1408" i="3"/>
  <c r="I1408" i="3"/>
  <c r="J1408" i="3"/>
  <c r="L1408" i="3" s="1"/>
  <c r="AQ1408" i="3"/>
  <c r="E1409" i="3"/>
  <c r="F1409" i="3"/>
  <c r="K1409" i="3" s="1"/>
  <c r="G1409" i="3"/>
  <c r="H1409" i="3"/>
  <c r="I1409" i="3"/>
  <c r="J1409" i="3"/>
  <c r="L1409" i="3"/>
  <c r="P1409" i="3" s="1"/>
  <c r="AJ1409" i="3"/>
  <c r="BD1409" i="3"/>
  <c r="E1410" i="3"/>
  <c r="F1410" i="3"/>
  <c r="G1410" i="3"/>
  <c r="H1410" i="3"/>
  <c r="I1410" i="3"/>
  <c r="L1410" i="3" s="1"/>
  <c r="J1410" i="3"/>
  <c r="E1411" i="3"/>
  <c r="F1411" i="3"/>
  <c r="K1411" i="3" s="1"/>
  <c r="G1411" i="3"/>
  <c r="H1411" i="3"/>
  <c r="L1411" i="3" s="1"/>
  <c r="I1411" i="3"/>
  <c r="J1411" i="3"/>
  <c r="E1412" i="3"/>
  <c r="F1412" i="3"/>
  <c r="K1412" i="3" s="1"/>
  <c r="G1412" i="3"/>
  <c r="H1412" i="3"/>
  <c r="I1412" i="3"/>
  <c r="J1412" i="3"/>
  <c r="E1413" i="3"/>
  <c r="F1413" i="3"/>
  <c r="G1413" i="3"/>
  <c r="H1413" i="3"/>
  <c r="I1413" i="3"/>
  <c r="L1413" i="3" s="1"/>
  <c r="J1413" i="3"/>
  <c r="K1413" i="3"/>
  <c r="BI1413" i="3"/>
  <c r="E1414" i="3"/>
  <c r="F1414" i="3"/>
  <c r="K1414" i="3" s="1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K1416" i="3"/>
  <c r="E1417" i="3"/>
  <c r="F1417" i="3"/>
  <c r="G1417" i="3"/>
  <c r="H1417" i="3"/>
  <c r="I1417" i="3"/>
  <c r="L1417" i="3" s="1"/>
  <c r="J1417" i="3"/>
  <c r="E1418" i="3"/>
  <c r="F1418" i="3"/>
  <c r="K1418" i="3" s="1"/>
  <c r="G1418" i="3"/>
  <c r="H1418" i="3"/>
  <c r="I1418" i="3"/>
  <c r="J1418" i="3"/>
  <c r="E1419" i="3"/>
  <c r="F1419" i="3"/>
  <c r="G1419" i="3"/>
  <c r="H1419" i="3"/>
  <c r="I1419" i="3"/>
  <c r="L1419" i="3" s="1"/>
  <c r="J1419" i="3"/>
  <c r="E1420" i="3"/>
  <c r="F1420" i="3"/>
  <c r="K1420" i="3" s="1"/>
  <c r="G1420" i="3"/>
  <c r="H1420" i="3"/>
  <c r="I1420" i="3"/>
  <c r="J1420" i="3"/>
  <c r="E1421" i="3"/>
  <c r="F1421" i="3"/>
  <c r="G1421" i="3"/>
  <c r="H1421" i="3"/>
  <c r="I1421" i="3"/>
  <c r="L1421" i="3" s="1"/>
  <c r="J1421" i="3"/>
  <c r="E1422" i="3"/>
  <c r="F1422" i="3"/>
  <c r="K1422" i="3" s="1"/>
  <c r="G1422" i="3"/>
  <c r="H1422" i="3"/>
  <c r="I1422" i="3"/>
  <c r="J1422" i="3"/>
  <c r="E1423" i="3"/>
  <c r="F1423" i="3"/>
  <c r="G1423" i="3"/>
  <c r="H1423" i="3"/>
  <c r="I1423" i="3"/>
  <c r="L1423" i="3" s="1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L1425" i="3" s="1"/>
  <c r="J1425" i="3"/>
  <c r="K1425" i="3"/>
  <c r="AQ1425" i="3"/>
  <c r="E1426" i="3"/>
  <c r="F1426" i="3"/>
  <c r="G1426" i="3"/>
  <c r="H1426" i="3"/>
  <c r="I1426" i="3"/>
  <c r="L1426" i="3" s="1"/>
  <c r="J1426" i="3"/>
  <c r="E1427" i="3"/>
  <c r="F1427" i="3"/>
  <c r="G1427" i="3"/>
  <c r="H1427" i="3"/>
  <c r="I1427" i="3"/>
  <c r="L1427" i="3" s="1"/>
  <c r="J1427" i="3"/>
  <c r="K1427" i="3"/>
  <c r="BG1427" i="3"/>
  <c r="E1428" i="3"/>
  <c r="F1428" i="3"/>
  <c r="G1428" i="3"/>
  <c r="H1428" i="3"/>
  <c r="I1428" i="3"/>
  <c r="J1428" i="3"/>
  <c r="E1429" i="3"/>
  <c r="F1429" i="3"/>
  <c r="K1429" i="3" s="1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K1431" i="3" s="1"/>
  <c r="G1431" i="3"/>
  <c r="H1431" i="3"/>
  <c r="I1431" i="3"/>
  <c r="J1431" i="3"/>
  <c r="E1432" i="3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L1433" i="3"/>
  <c r="E1434" i="3"/>
  <c r="F1434" i="3"/>
  <c r="G1434" i="3"/>
  <c r="H1434" i="3"/>
  <c r="I1434" i="3"/>
  <c r="J1434" i="3"/>
  <c r="E1435" i="3"/>
  <c r="F1435" i="3"/>
  <c r="G1435" i="3"/>
  <c r="H1435" i="3"/>
  <c r="I1435" i="3"/>
  <c r="L1435" i="3" s="1"/>
  <c r="J1435" i="3"/>
  <c r="K1435" i="3"/>
  <c r="AQ1435" i="3"/>
  <c r="E1436" i="3"/>
  <c r="F1436" i="3"/>
  <c r="G1436" i="3"/>
  <c r="H1436" i="3"/>
  <c r="I1436" i="3"/>
  <c r="J1436" i="3"/>
  <c r="E1437" i="3"/>
  <c r="F1437" i="3"/>
  <c r="K1437" i="3" s="1"/>
  <c r="G1437" i="3"/>
  <c r="H1437" i="3"/>
  <c r="I1437" i="3"/>
  <c r="J1437" i="3"/>
  <c r="E1438" i="3"/>
  <c r="F1438" i="3"/>
  <c r="G1438" i="3"/>
  <c r="H1438" i="3"/>
  <c r="I1438" i="3"/>
  <c r="L1438" i="3" s="1"/>
  <c r="J1438" i="3"/>
  <c r="E1439" i="3"/>
  <c r="F1439" i="3"/>
  <c r="G1439" i="3"/>
  <c r="H1439" i="3"/>
  <c r="I1439" i="3"/>
  <c r="L1439" i="3" s="1"/>
  <c r="J1439" i="3"/>
  <c r="K1439" i="3"/>
  <c r="AA1439" i="3"/>
  <c r="AQ1439" i="3"/>
  <c r="BG1439" i="3"/>
  <c r="E1440" i="3"/>
  <c r="F1440" i="3"/>
  <c r="G1440" i="3"/>
  <c r="H1440" i="3"/>
  <c r="I1440" i="3"/>
  <c r="L1440" i="3" s="1"/>
  <c r="J1440" i="3"/>
  <c r="E1441" i="3"/>
  <c r="F1441" i="3"/>
  <c r="G1441" i="3"/>
  <c r="H1441" i="3"/>
  <c r="I1441" i="3"/>
  <c r="L1441" i="3" s="1"/>
  <c r="J1441" i="3"/>
  <c r="K1441" i="3"/>
  <c r="AA1441" i="3"/>
  <c r="AQ1441" i="3"/>
  <c r="BG1441" i="3"/>
  <c r="E1442" i="3"/>
  <c r="F1442" i="3"/>
  <c r="G1442" i="3"/>
  <c r="H1442" i="3"/>
  <c r="I1442" i="3"/>
  <c r="L1442" i="3" s="1"/>
  <c r="J1442" i="3"/>
  <c r="E1443" i="3"/>
  <c r="F1443" i="3"/>
  <c r="G1443" i="3"/>
  <c r="H1443" i="3"/>
  <c r="I1443" i="3"/>
  <c r="L1443" i="3" s="1"/>
  <c r="J1443" i="3"/>
  <c r="K1443" i="3"/>
  <c r="AA1443" i="3"/>
  <c r="AQ1443" i="3"/>
  <c r="BG1443" i="3"/>
  <c r="E1444" i="3"/>
  <c r="F1444" i="3"/>
  <c r="G1444" i="3"/>
  <c r="H1444" i="3"/>
  <c r="I1444" i="3"/>
  <c r="L1444" i="3" s="1"/>
  <c r="J1444" i="3"/>
  <c r="E1445" i="3"/>
  <c r="F1445" i="3"/>
  <c r="G1445" i="3"/>
  <c r="H1445" i="3"/>
  <c r="I1445" i="3"/>
  <c r="L1445" i="3" s="1"/>
  <c r="J1445" i="3"/>
  <c r="K1445" i="3"/>
  <c r="Q1445" i="3"/>
  <c r="V1445" i="3"/>
  <c r="AA1445" i="3"/>
  <c r="AG1445" i="3"/>
  <c r="AL1445" i="3"/>
  <c r="AQ1445" i="3"/>
  <c r="AW1445" i="3"/>
  <c r="BB1445" i="3"/>
  <c r="BG1445" i="3"/>
  <c r="E1446" i="3"/>
  <c r="F1446" i="3"/>
  <c r="G1446" i="3"/>
  <c r="H1446" i="3"/>
  <c r="I1446" i="3"/>
  <c r="L1446" i="3" s="1"/>
  <c r="J1446" i="3"/>
  <c r="K1446" i="3"/>
  <c r="Q1446" i="3"/>
  <c r="AM1446" i="3"/>
  <c r="BH1446" i="3"/>
  <c r="E1447" i="3"/>
  <c r="F1447" i="3"/>
  <c r="K1447" i="3" s="1"/>
  <c r="G1447" i="3"/>
  <c r="H1447" i="3"/>
  <c r="I1447" i="3"/>
  <c r="J1447" i="3"/>
  <c r="E1448" i="3"/>
  <c r="F1448" i="3"/>
  <c r="K1448" i="3" s="1"/>
  <c r="G1448" i="3"/>
  <c r="H1448" i="3"/>
  <c r="L1448" i="3" s="1"/>
  <c r="AG1448" i="3" s="1"/>
  <c r="I1448" i="3"/>
  <c r="J1448" i="3"/>
  <c r="E1449" i="3"/>
  <c r="F1449" i="3"/>
  <c r="G1449" i="3"/>
  <c r="H1449" i="3"/>
  <c r="I1449" i="3"/>
  <c r="L1449" i="3" s="1"/>
  <c r="J1449" i="3"/>
  <c r="K1449" i="3"/>
  <c r="V1449" i="3"/>
  <c r="AG1449" i="3"/>
  <c r="AQ1449" i="3"/>
  <c r="BB1449" i="3"/>
  <c r="E1450" i="3"/>
  <c r="F1450" i="3"/>
  <c r="G1450" i="3"/>
  <c r="H1450" i="3"/>
  <c r="I1450" i="3"/>
  <c r="L1450" i="3" s="1"/>
  <c r="J1450" i="3"/>
  <c r="K1450" i="3"/>
  <c r="X1450" i="3"/>
  <c r="AN1450" i="3"/>
  <c r="BD1450" i="3"/>
  <c r="E1451" i="3"/>
  <c r="F1451" i="3"/>
  <c r="G1451" i="3"/>
  <c r="H1451" i="3"/>
  <c r="I1451" i="3"/>
  <c r="J1451" i="3"/>
  <c r="E1452" i="3"/>
  <c r="F1452" i="3"/>
  <c r="G1452" i="3"/>
  <c r="H1452" i="3"/>
  <c r="I1452" i="3"/>
  <c r="L1452" i="3" s="1"/>
  <c r="J1452" i="3"/>
  <c r="K1452" i="3"/>
  <c r="P1452" i="3"/>
  <c r="AB1452" i="3"/>
  <c r="AJ1452" i="3"/>
  <c r="AV1452" i="3"/>
  <c r="BH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L1454" i="3"/>
  <c r="AB1454" i="3" s="1"/>
  <c r="AR1454" i="3"/>
  <c r="E1455" i="3"/>
  <c r="F1455" i="3"/>
  <c r="G1455" i="3"/>
  <c r="H1455" i="3"/>
  <c r="I1455" i="3"/>
  <c r="J1455" i="3"/>
  <c r="E1456" i="3"/>
  <c r="F1456" i="3"/>
  <c r="K1456" i="3" s="1"/>
  <c r="G1456" i="3"/>
  <c r="H1456" i="3"/>
  <c r="I1456" i="3"/>
  <c r="J1456" i="3"/>
  <c r="L1456" i="3"/>
  <c r="S1456" i="3" s="1"/>
  <c r="W1456" i="3"/>
  <c r="AF1456" i="3"/>
  <c r="AR1456" i="3"/>
  <c r="BC1456" i="3"/>
  <c r="E1457" i="3"/>
  <c r="F1457" i="3"/>
  <c r="G1457" i="3"/>
  <c r="H1457" i="3"/>
  <c r="I1457" i="3"/>
  <c r="J1457" i="3"/>
  <c r="E1458" i="3"/>
  <c r="F1458" i="3"/>
  <c r="K1458" i="3" s="1"/>
  <c r="G1458" i="3"/>
  <c r="H1458" i="3"/>
  <c r="I1458" i="3"/>
  <c r="J1458" i="3"/>
  <c r="L1458" i="3"/>
  <c r="S1458" i="3" s="1"/>
  <c r="AA1458" i="3"/>
  <c r="AQ1458" i="3"/>
  <c r="BG1458" i="3"/>
  <c r="E1459" i="3"/>
  <c r="F1459" i="3"/>
  <c r="G1459" i="3"/>
  <c r="H1459" i="3"/>
  <c r="I1459" i="3"/>
  <c r="J1459" i="3"/>
  <c r="E1460" i="3"/>
  <c r="F1460" i="3"/>
  <c r="K1460" i="3" s="1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L1462" i="3" s="1"/>
  <c r="J1462" i="3"/>
  <c r="K1462" i="3"/>
  <c r="AJ1462" i="3"/>
  <c r="E1463" i="3"/>
  <c r="F1463" i="3"/>
  <c r="G1463" i="3"/>
  <c r="H1463" i="3"/>
  <c r="I1463" i="3"/>
  <c r="J1463" i="3"/>
  <c r="E1464" i="3"/>
  <c r="F1464" i="3"/>
  <c r="G1464" i="3"/>
  <c r="H1464" i="3"/>
  <c r="I1464" i="3"/>
  <c r="L1464" i="3" s="1"/>
  <c r="J1464" i="3"/>
  <c r="K1464" i="3"/>
  <c r="AZ1464" i="3"/>
  <c r="E1465" i="3"/>
  <c r="F1465" i="3"/>
  <c r="K1465" i="3" s="1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L1467" i="3" s="1"/>
  <c r="J1467" i="3"/>
  <c r="K1467" i="3"/>
  <c r="AE1467" i="3"/>
  <c r="E1468" i="3"/>
  <c r="F1468" i="3"/>
  <c r="G1468" i="3"/>
  <c r="H1468" i="3"/>
  <c r="I1468" i="3"/>
  <c r="L1468" i="3" s="1"/>
  <c r="J1468" i="3"/>
  <c r="E1469" i="3"/>
  <c r="F1469" i="3"/>
  <c r="K1469" i="3" s="1"/>
  <c r="G1469" i="3"/>
  <c r="H1469" i="3"/>
  <c r="L1469" i="3" s="1"/>
  <c r="I1469" i="3"/>
  <c r="J1469" i="3"/>
  <c r="E1470" i="3"/>
  <c r="F1470" i="3"/>
  <c r="G1470" i="3"/>
  <c r="H1470" i="3"/>
  <c r="I1470" i="3"/>
  <c r="J1470" i="3"/>
  <c r="E1471" i="3"/>
  <c r="F1471" i="3"/>
  <c r="K1471" i="3" s="1"/>
  <c r="G1471" i="3"/>
  <c r="H1471" i="3"/>
  <c r="L1471" i="3" s="1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L1473" i="3" s="1"/>
  <c r="J1473" i="3"/>
  <c r="K1473" i="3"/>
  <c r="O1473" i="3"/>
  <c r="W1473" i="3"/>
  <c r="AE1473" i="3"/>
  <c r="AM1473" i="3"/>
  <c r="AU1473" i="3"/>
  <c r="BC1473" i="3"/>
  <c r="E1474" i="3"/>
  <c r="F1474" i="3"/>
  <c r="G1474" i="3"/>
  <c r="H1474" i="3"/>
  <c r="I1474" i="3"/>
  <c r="L1474" i="3" s="1"/>
  <c r="J1474" i="3"/>
  <c r="E1475" i="3"/>
  <c r="F1475" i="3"/>
  <c r="K1475" i="3" s="1"/>
  <c r="G1475" i="3"/>
  <c r="H1475" i="3"/>
  <c r="I1475" i="3"/>
  <c r="J1475" i="3"/>
  <c r="L1475" i="3"/>
  <c r="BC1475" i="3" s="1"/>
  <c r="E1476" i="3"/>
  <c r="F1476" i="3"/>
  <c r="G1476" i="3"/>
  <c r="H1476" i="3"/>
  <c r="I1476" i="3"/>
  <c r="J1476" i="3"/>
  <c r="E1477" i="3"/>
  <c r="F1477" i="3"/>
  <c r="G1477" i="3"/>
  <c r="H1477" i="3"/>
  <c r="I1477" i="3"/>
  <c r="L1477" i="3" s="1"/>
  <c r="J1477" i="3"/>
  <c r="K1477" i="3"/>
  <c r="AA1477" i="3"/>
  <c r="AY1477" i="3"/>
  <c r="E1478" i="3"/>
  <c r="F1478" i="3"/>
  <c r="G1478" i="3"/>
  <c r="H1478" i="3"/>
  <c r="I1478" i="3"/>
  <c r="J1478" i="3"/>
  <c r="E1479" i="3"/>
  <c r="F1479" i="3"/>
  <c r="K1479" i="3" s="1"/>
  <c r="G1479" i="3"/>
  <c r="H1479" i="3"/>
  <c r="L1479" i="3" s="1"/>
  <c r="I1479" i="3"/>
  <c r="J1479" i="3"/>
  <c r="E1480" i="3"/>
  <c r="F1480" i="3"/>
  <c r="G1480" i="3"/>
  <c r="H1480" i="3"/>
  <c r="I1480" i="3"/>
  <c r="J1480" i="3"/>
  <c r="E1481" i="3"/>
  <c r="F1481" i="3"/>
  <c r="K1481" i="3" s="1"/>
  <c r="G1481" i="3"/>
  <c r="H1481" i="3"/>
  <c r="I1481" i="3"/>
  <c r="J1481" i="3"/>
  <c r="L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L1483" i="3"/>
  <c r="E1484" i="3"/>
  <c r="F1484" i="3"/>
  <c r="G1484" i="3"/>
  <c r="H1484" i="3"/>
  <c r="I1484" i="3"/>
  <c r="J1484" i="3"/>
  <c r="E1485" i="3"/>
  <c r="F1485" i="3"/>
  <c r="K1485" i="3" s="1"/>
  <c r="G1485" i="3"/>
  <c r="H1485" i="3"/>
  <c r="L1485" i="3" s="1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K1494" i="3" s="1"/>
  <c r="G1494" i="3"/>
  <c r="H1494" i="3"/>
  <c r="I1494" i="3"/>
  <c r="J1494" i="3"/>
  <c r="L1494" i="3" s="1"/>
  <c r="BF1494" i="3"/>
  <c r="E1495" i="3"/>
  <c r="F1495" i="3"/>
  <c r="K1495" i="3" s="1"/>
  <c r="G1495" i="3"/>
  <c r="H1495" i="3"/>
  <c r="L1495" i="3" s="1"/>
  <c r="I1495" i="3"/>
  <c r="J1495" i="3"/>
  <c r="E1496" i="3"/>
  <c r="F1496" i="3"/>
  <c r="G1496" i="3"/>
  <c r="H1496" i="3"/>
  <c r="I1496" i="3"/>
  <c r="J1496" i="3"/>
  <c r="L1496" i="3" s="1"/>
  <c r="E1497" i="3"/>
  <c r="F1497" i="3"/>
  <c r="K1497" i="3" s="1"/>
  <c r="G1497" i="3"/>
  <c r="H1497" i="3"/>
  <c r="I1497" i="3"/>
  <c r="J1497" i="3"/>
  <c r="E1498" i="3"/>
  <c r="F1498" i="3"/>
  <c r="G1498" i="3"/>
  <c r="H1498" i="3"/>
  <c r="I1498" i="3"/>
  <c r="J1498" i="3"/>
  <c r="L1498" i="3" s="1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L1503" i="3" s="1"/>
  <c r="J1503" i="3"/>
  <c r="K1503" i="3"/>
  <c r="AB1503" i="3" s="1"/>
  <c r="E1504" i="3"/>
  <c r="F1504" i="3"/>
  <c r="G1504" i="3"/>
  <c r="H1504" i="3"/>
  <c r="I1504" i="3"/>
  <c r="L1504" i="3" s="1"/>
  <c r="J1504" i="3"/>
  <c r="E1505" i="3"/>
  <c r="F1505" i="3"/>
  <c r="G1505" i="3"/>
  <c r="H1505" i="3"/>
  <c r="I1505" i="3"/>
  <c r="L1505" i="3" s="1"/>
  <c r="J1505" i="3"/>
  <c r="K1505" i="3"/>
  <c r="E1506" i="3"/>
  <c r="F1506" i="3"/>
  <c r="G1506" i="3"/>
  <c r="H1506" i="3"/>
  <c r="I1506" i="3"/>
  <c r="J1506" i="3"/>
  <c r="E1507" i="3"/>
  <c r="F1507" i="3"/>
  <c r="G1507" i="3"/>
  <c r="H1507" i="3"/>
  <c r="I1507" i="3"/>
  <c r="L1507" i="3" s="1"/>
  <c r="J1507" i="3"/>
  <c r="K1507" i="3"/>
  <c r="E1508" i="3"/>
  <c r="F1508" i="3"/>
  <c r="G1508" i="3"/>
  <c r="H1508" i="3"/>
  <c r="I1508" i="3"/>
  <c r="J1508" i="3"/>
  <c r="E1509" i="3"/>
  <c r="F1509" i="3"/>
  <c r="K1509" i="3" s="1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K1514" i="3" s="1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K1516" i="3" s="1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K1518" i="3" s="1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K1520" i="3" s="1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K1524" i="3" s="1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K1528" i="3" s="1"/>
  <c r="G1528" i="3"/>
  <c r="H1528" i="3"/>
  <c r="I1528" i="3"/>
  <c r="J1528" i="3"/>
  <c r="E1529" i="3"/>
  <c r="F1529" i="3"/>
  <c r="G1529" i="3"/>
  <c r="H1529" i="3"/>
  <c r="L1529" i="3" s="1"/>
  <c r="I1529" i="3"/>
  <c r="J1529" i="3"/>
  <c r="E1530" i="3"/>
  <c r="F1530" i="3"/>
  <c r="K1530" i="3" s="1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K1532" i="3" s="1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K1534" i="3" s="1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K1536" i="3" s="1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K1538" i="3" s="1"/>
  <c r="G1538" i="3"/>
  <c r="H1538" i="3"/>
  <c r="I1538" i="3"/>
  <c r="J1538" i="3"/>
  <c r="E1539" i="3"/>
  <c r="F1539" i="3"/>
  <c r="G1539" i="3"/>
  <c r="H1539" i="3"/>
  <c r="L1539" i="3" s="1"/>
  <c r="I1539" i="3"/>
  <c r="J1539" i="3"/>
  <c r="E1540" i="3"/>
  <c r="F1540" i="3"/>
  <c r="K1540" i="3" s="1"/>
  <c r="G1540" i="3"/>
  <c r="H1540" i="3"/>
  <c r="I1540" i="3"/>
  <c r="J1540" i="3"/>
  <c r="E1541" i="3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K1544" i="3" s="1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K1546" i="3" s="1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K1548" i="3" s="1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K1550" i="3" s="1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K1552" i="3" s="1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K1554" i="3" s="1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K1556" i="3" s="1"/>
  <c r="G1556" i="3"/>
  <c r="H1556" i="3"/>
  <c r="I1556" i="3"/>
  <c r="J1556" i="3"/>
  <c r="L1556" i="3" s="1"/>
  <c r="E1557" i="3"/>
  <c r="F1557" i="3"/>
  <c r="G1557" i="3"/>
  <c r="H1557" i="3"/>
  <c r="I1557" i="3"/>
  <c r="J1557" i="3"/>
  <c r="E1558" i="3"/>
  <c r="F1558" i="3"/>
  <c r="K1558" i="3" s="1"/>
  <c r="G1558" i="3"/>
  <c r="H1558" i="3"/>
  <c r="I1558" i="3"/>
  <c r="J1558" i="3"/>
  <c r="L1558" i="3" s="1"/>
  <c r="E1559" i="3"/>
  <c r="F1559" i="3"/>
  <c r="G1559" i="3"/>
  <c r="H1559" i="3"/>
  <c r="I1559" i="3"/>
  <c r="J1559" i="3"/>
  <c r="E1560" i="3"/>
  <c r="F1560" i="3"/>
  <c r="K1560" i="3" s="1"/>
  <c r="G1560" i="3"/>
  <c r="H1560" i="3"/>
  <c r="I1560" i="3"/>
  <c r="J1560" i="3"/>
  <c r="L1560" i="3" s="1"/>
  <c r="AZ1560" i="3" s="1"/>
  <c r="E1561" i="3"/>
  <c r="F1561" i="3"/>
  <c r="G1561" i="3"/>
  <c r="H1561" i="3"/>
  <c r="I1561" i="3"/>
  <c r="J1561" i="3"/>
  <c r="E1562" i="3"/>
  <c r="F1562" i="3"/>
  <c r="K1562" i="3" s="1"/>
  <c r="G1562" i="3"/>
  <c r="H1562" i="3"/>
  <c r="I1562" i="3"/>
  <c r="J1562" i="3"/>
  <c r="L1562" i="3" s="1"/>
  <c r="AZ1562" i="3" s="1"/>
  <c r="E1563" i="3"/>
  <c r="F1563" i="3"/>
  <c r="G1563" i="3"/>
  <c r="H1563" i="3"/>
  <c r="I1563" i="3"/>
  <c r="J1563" i="3"/>
  <c r="E1564" i="3"/>
  <c r="F1564" i="3"/>
  <c r="K1564" i="3" s="1"/>
  <c r="G1564" i="3"/>
  <c r="H1564" i="3"/>
  <c r="I1564" i="3"/>
  <c r="J1564" i="3"/>
  <c r="L1564" i="3" s="1"/>
  <c r="AZ1564" i="3" s="1"/>
  <c r="E1565" i="3"/>
  <c r="F1565" i="3"/>
  <c r="G1565" i="3"/>
  <c r="H1565" i="3"/>
  <c r="I1565" i="3"/>
  <c r="J1565" i="3"/>
  <c r="E1566" i="3"/>
  <c r="F1566" i="3"/>
  <c r="K1566" i="3" s="1"/>
  <c r="G1566" i="3"/>
  <c r="H1566" i="3"/>
  <c r="I1566" i="3"/>
  <c r="J1566" i="3"/>
  <c r="L1566" i="3" s="1"/>
  <c r="E1567" i="3"/>
  <c r="F1567" i="3"/>
  <c r="G1567" i="3"/>
  <c r="H1567" i="3"/>
  <c r="I1567" i="3"/>
  <c r="J1567" i="3"/>
  <c r="E1568" i="3"/>
  <c r="F1568" i="3"/>
  <c r="K1568" i="3" s="1"/>
  <c r="G1568" i="3"/>
  <c r="H1568" i="3"/>
  <c r="I1568" i="3"/>
  <c r="J1568" i="3"/>
  <c r="L1568" i="3" s="1"/>
  <c r="AE1568" i="3" s="1"/>
  <c r="E1569" i="3"/>
  <c r="F1569" i="3"/>
  <c r="G1569" i="3"/>
  <c r="H1569" i="3"/>
  <c r="I1569" i="3"/>
  <c r="J1569" i="3"/>
  <c r="E1570" i="3"/>
  <c r="F1570" i="3"/>
  <c r="K1570" i="3" s="1"/>
  <c r="G1570" i="3"/>
  <c r="H1570" i="3"/>
  <c r="I1570" i="3"/>
  <c r="J1570" i="3"/>
  <c r="L1570" i="3" s="1"/>
  <c r="E1571" i="3"/>
  <c r="F1571" i="3"/>
  <c r="G1571" i="3"/>
  <c r="H1571" i="3"/>
  <c r="I1571" i="3"/>
  <c r="J1571" i="3"/>
  <c r="E1572" i="3"/>
  <c r="F1572" i="3"/>
  <c r="K1572" i="3" s="1"/>
  <c r="G1572" i="3"/>
  <c r="H1572" i="3"/>
  <c r="I1572" i="3"/>
  <c r="J1572" i="3"/>
  <c r="L1572" i="3" s="1"/>
  <c r="E1573" i="3"/>
  <c r="F1573" i="3"/>
  <c r="G1573" i="3"/>
  <c r="H1573" i="3"/>
  <c r="I1573" i="3"/>
  <c r="J1573" i="3"/>
  <c r="E1574" i="3"/>
  <c r="F1574" i="3"/>
  <c r="K1574" i="3" s="1"/>
  <c r="G1574" i="3"/>
  <c r="H1574" i="3"/>
  <c r="I1574" i="3"/>
  <c r="J1574" i="3"/>
  <c r="L1574" i="3" s="1"/>
  <c r="E1575" i="3"/>
  <c r="F1575" i="3"/>
  <c r="K1575" i="3" s="1"/>
  <c r="G1575" i="3"/>
  <c r="H1575" i="3"/>
  <c r="L1575" i="3" s="1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L1577" i="3" s="1"/>
  <c r="J1577" i="3"/>
  <c r="E1578" i="3"/>
  <c r="F1578" i="3"/>
  <c r="G1578" i="3"/>
  <c r="H1578" i="3"/>
  <c r="I1578" i="3"/>
  <c r="J1578" i="3"/>
  <c r="E1579" i="3"/>
  <c r="F1579" i="3"/>
  <c r="K1579" i="3" s="1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K1581" i="3" s="1"/>
  <c r="G1581" i="3"/>
  <c r="H1581" i="3"/>
  <c r="I1581" i="3"/>
  <c r="J1581" i="3"/>
  <c r="E1582" i="3"/>
  <c r="F1582" i="3"/>
  <c r="G1582" i="3"/>
  <c r="H1582" i="3"/>
  <c r="L1582" i="3" s="1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L1584" i="3" s="1"/>
  <c r="J1584" i="3"/>
  <c r="E1585" i="3"/>
  <c r="F1585" i="3"/>
  <c r="K1585" i="3" s="1"/>
  <c r="G1585" i="3"/>
  <c r="H1585" i="3"/>
  <c r="I1585" i="3"/>
  <c r="J1585" i="3"/>
  <c r="E1586" i="3"/>
  <c r="F1586" i="3"/>
  <c r="G1586" i="3"/>
  <c r="H1586" i="3"/>
  <c r="L1586" i="3" s="1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L1588" i="3" s="1"/>
  <c r="J1588" i="3"/>
  <c r="E1589" i="3"/>
  <c r="F1589" i="3"/>
  <c r="K1589" i="3" s="1"/>
  <c r="G1589" i="3"/>
  <c r="H1589" i="3"/>
  <c r="I1589" i="3"/>
  <c r="J1589" i="3"/>
  <c r="E1590" i="3"/>
  <c r="F1590" i="3"/>
  <c r="G1590" i="3"/>
  <c r="H1590" i="3"/>
  <c r="L1590" i="3" s="1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L1592" i="3" s="1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L1594" i="3" s="1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P1505" i="3" l="1"/>
  <c r="X1505" i="3"/>
  <c r="AF1505" i="3"/>
  <c r="AN1505" i="3"/>
  <c r="AV1505" i="3"/>
  <c r="BD1505" i="3"/>
  <c r="X1495" i="3"/>
  <c r="BD1495" i="3"/>
  <c r="AN1495" i="3"/>
  <c r="W1471" i="3"/>
  <c r="BC1471" i="3"/>
  <c r="S1469" i="3"/>
  <c r="BM1469" i="3" s="1"/>
  <c r="AI1469" i="3"/>
  <c r="AY1469" i="3"/>
  <c r="S1411" i="3"/>
  <c r="P1411" i="3"/>
  <c r="AB1411" i="3"/>
  <c r="AM1411" i="3"/>
  <c r="AV1411" i="3"/>
  <c r="BH1411" i="3"/>
  <c r="P1575" i="3"/>
  <c r="AJ1575" i="3"/>
  <c r="T1575" i="3"/>
  <c r="AZ1575" i="3"/>
  <c r="AB1575" i="3"/>
  <c r="S1507" i="3"/>
  <c r="BM1507" i="3" s="1"/>
  <c r="P1507" i="3"/>
  <c r="X1507" i="3"/>
  <c r="AF1507" i="3"/>
  <c r="AN1507" i="3"/>
  <c r="AV1507" i="3"/>
  <c r="BD1507" i="3"/>
  <c r="P1503" i="3"/>
  <c r="T1503" i="3"/>
  <c r="AJ1503" i="3"/>
  <c r="AZ1503" i="3"/>
  <c r="X1485" i="3"/>
  <c r="T1485" i="3"/>
  <c r="AJ1485" i="3"/>
  <c r="AZ1485" i="3"/>
  <c r="P1481" i="3"/>
  <c r="X1481" i="3"/>
  <c r="AF1481" i="3"/>
  <c r="AN1481" i="3"/>
  <c r="AV1481" i="3"/>
  <c r="BC1481" i="3"/>
  <c r="BH1481" i="3"/>
  <c r="T1481" i="3"/>
  <c r="AB1481" i="3"/>
  <c r="AJ1481" i="3"/>
  <c r="AR1481" i="3"/>
  <c r="AZ1481" i="3"/>
  <c r="BF1481" i="3"/>
  <c r="W1479" i="3"/>
  <c r="BC1479" i="3"/>
  <c r="L1585" i="3"/>
  <c r="L1581" i="3"/>
  <c r="L1579" i="3"/>
  <c r="O1570" i="3"/>
  <c r="Z1566" i="3"/>
  <c r="L1555" i="3"/>
  <c r="L1553" i="3"/>
  <c r="L1552" i="3"/>
  <c r="L1550" i="3"/>
  <c r="L1548" i="3"/>
  <c r="L1545" i="3"/>
  <c r="L1544" i="3"/>
  <c r="L1542" i="3"/>
  <c r="L1537" i="3"/>
  <c r="L1536" i="3"/>
  <c r="R1536" i="3"/>
  <c r="L1535" i="3"/>
  <c r="L1533" i="3"/>
  <c r="L1528" i="3"/>
  <c r="R1528" i="3"/>
  <c r="L1527" i="3"/>
  <c r="L1525" i="3"/>
  <c r="L1524" i="3"/>
  <c r="R1524" i="3"/>
  <c r="L1523" i="3"/>
  <c r="L1521" i="3"/>
  <c r="L1520" i="3"/>
  <c r="R1520" i="3"/>
  <c r="L1519" i="3"/>
  <c r="L1517" i="3"/>
  <c r="L1516" i="3"/>
  <c r="R1516" i="3"/>
  <c r="L1515" i="3"/>
  <c r="L1513" i="3"/>
  <c r="L1512" i="3"/>
  <c r="L1509" i="3"/>
  <c r="AM1509" i="3" s="1"/>
  <c r="O1507" i="3"/>
  <c r="BL1507" i="3" s="1"/>
  <c r="M1505" i="3"/>
  <c r="K1504" i="3"/>
  <c r="L1499" i="3"/>
  <c r="X1499" i="3" s="1"/>
  <c r="L1497" i="3"/>
  <c r="BD1497" i="3" s="1"/>
  <c r="X1497" i="3"/>
  <c r="Z1494" i="3"/>
  <c r="P1485" i="3"/>
  <c r="L1484" i="3"/>
  <c r="AH1483" i="3"/>
  <c r="S1481" i="3"/>
  <c r="O1479" i="3"/>
  <c r="AE1479" i="3"/>
  <c r="AU1479" i="3"/>
  <c r="W1477" i="3"/>
  <c r="AI1477" i="3"/>
  <c r="AQ1477" i="3"/>
  <c r="BC1477" i="3"/>
  <c r="K1474" i="3"/>
  <c r="O1471" i="3"/>
  <c r="AE1471" i="3"/>
  <c r="AU1471" i="3"/>
  <c r="O1469" i="3"/>
  <c r="BL1469" i="3" s="1"/>
  <c r="W1469" i="3"/>
  <c r="AE1469" i="3"/>
  <c r="AM1469" i="3"/>
  <c r="AU1469" i="3"/>
  <c r="BC1469" i="3"/>
  <c r="K1468" i="3"/>
  <c r="AA1467" i="3"/>
  <c r="W1467" i="3"/>
  <c r="AM1467" i="3"/>
  <c r="BC1467" i="3"/>
  <c r="Q1464" i="3"/>
  <c r="T1464" i="3"/>
  <c r="AO1464" i="3"/>
  <c r="Y1464" i="3"/>
  <c r="O1462" i="3"/>
  <c r="Y1462" i="3"/>
  <c r="AO1462" i="3"/>
  <c r="BE1462" i="3"/>
  <c r="AE1462" i="3"/>
  <c r="M1450" i="3"/>
  <c r="T1450" i="3"/>
  <c r="AB1450" i="3"/>
  <c r="AJ1450" i="3"/>
  <c r="AR1450" i="3"/>
  <c r="AZ1450" i="3"/>
  <c r="BH1450" i="3"/>
  <c r="M1449" i="3"/>
  <c r="R1449" i="3"/>
  <c r="W1449" i="3"/>
  <c r="AC1449" i="3"/>
  <c r="AH1449" i="3"/>
  <c r="AM1449" i="3"/>
  <c r="AS1449" i="3"/>
  <c r="AX1449" i="3"/>
  <c r="BC1449" i="3"/>
  <c r="BI1449" i="3"/>
  <c r="BC1448" i="3"/>
  <c r="M1443" i="3"/>
  <c r="U1443" i="3"/>
  <c r="AC1443" i="3"/>
  <c r="AK1443" i="3"/>
  <c r="AS1443" i="3"/>
  <c r="BA1443" i="3"/>
  <c r="BI1443" i="3"/>
  <c r="M1441" i="3"/>
  <c r="U1441" i="3"/>
  <c r="AC1441" i="3"/>
  <c r="AK1441" i="3"/>
  <c r="AS1441" i="3"/>
  <c r="BA1441" i="3"/>
  <c r="BI1441" i="3"/>
  <c r="K1438" i="3"/>
  <c r="AA1437" i="3"/>
  <c r="BG1437" i="3"/>
  <c r="O1435" i="3"/>
  <c r="AE1435" i="3"/>
  <c r="AU1435" i="3"/>
  <c r="K1432" i="3"/>
  <c r="S1427" i="3"/>
  <c r="AA1427" i="3"/>
  <c r="AQ1427" i="3"/>
  <c r="K1423" i="3"/>
  <c r="K1419" i="3"/>
  <c r="AA1416" i="3"/>
  <c r="AQ1416" i="3"/>
  <c r="O1411" i="3"/>
  <c r="T1411" i="3"/>
  <c r="X1411" i="3"/>
  <c r="AE1411" i="3"/>
  <c r="AJ1411" i="3"/>
  <c r="AN1411" i="3"/>
  <c r="AU1411" i="3"/>
  <c r="AZ1411" i="3"/>
  <c r="BD1411" i="3"/>
  <c r="AA1408" i="3"/>
  <c r="AY1408" i="3"/>
  <c r="L1405" i="3"/>
  <c r="L1404" i="3"/>
  <c r="K1401" i="3"/>
  <c r="BK1597" i="3"/>
  <c r="L1593" i="3"/>
  <c r="L1589" i="3"/>
  <c r="K1576" i="3"/>
  <c r="AE1574" i="3"/>
  <c r="AE1572" i="3"/>
  <c r="O1568" i="3"/>
  <c r="O1564" i="3"/>
  <c r="O1562" i="3"/>
  <c r="BL1562" i="3" s="1"/>
  <c r="O1560" i="3"/>
  <c r="L1557" i="3"/>
  <c r="L1554" i="3"/>
  <c r="L1549" i="3"/>
  <c r="L1546" i="3"/>
  <c r="L1540" i="3"/>
  <c r="L1532" i="3"/>
  <c r="R1532" i="3"/>
  <c r="L1531" i="3"/>
  <c r="L1596" i="3"/>
  <c r="L1595" i="3"/>
  <c r="K1595" i="3"/>
  <c r="L1591" i="3"/>
  <c r="K1591" i="3"/>
  <c r="L1587" i="3"/>
  <c r="K1587" i="3"/>
  <c r="L1583" i="3"/>
  <c r="K1583" i="3"/>
  <c r="K1580" i="3"/>
  <c r="K1578" i="3"/>
  <c r="K1577" i="3"/>
  <c r="L1576" i="3"/>
  <c r="BH1575" i="3"/>
  <c r="AR1575" i="3"/>
  <c r="AE1564" i="3"/>
  <c r="AE1562" i="3"/>
  <c r="AE1560" i="3"/>
  <c r="Z1536" i="3"/>
  <c r="Z1532" i="3"/>
  <c r="Z1528" i="3"/>
  <c r="Z1524" i="3"/>
  <c r="Z1520" i="3"/>
  <c r="Z1516" i="3"/>
  <c r="L1511" i="3"/>
  <c r="K1511" i="3"/>
  <c r="L1510" i="3"/>
  <c r="L1508" i="3"/>
  <c r="BH1507" i="3"/>
  <c r="AZ1507" i="3"/>
  <c r="AR1507" i="3"/>
  <c r="AJ1507" i="3"/>
  <c r="AB1507" i="3"/>
  <c r="T1507" i="3"/>
  <c r="BH1505" i="3"/>
  <c r="AZ1505" i="3"/>
  <c r="AR1505" i="3"/>
  <c r="AJ1505" i="3"/>
  <c r="AB1505" i="3"/>
  <c r="T1505" i="3"/>
  <c r="BH1503" i="3"/>
  <c r="AR1503" i="3"/>
  <c r="L1501" i="3"/>
  <c r="K1501" i="3"/>
  <c r="L1500" i="3"/>
  <c r="AN1497" i="3"/>
  <c r="AP1494" i="3"/>
  <c r="L1492" i="3"/>
  <c r="K1492" i="3"/>
  <c r="L1490" i="3"/>
  <c r="K1490" i="3"/>
  <c r="L1489" i="3"/>
  <c r="L1488" i="3"/>
  <c r="K1488" i="3"/>
  <c r="L1486" i="3"/>
  <c r="AD1486" i="3" s="1"/>
  <c r="K1486" i="3"/>
  <c r="BH1485" i="3"/>
  <c r="AR1485" i="3"/>
  <c r="AB1485" i="3"/>
  <c r="K1483" i="3"/>
  <c r="L1482" i="3"/>
  <c r="L1480" i="3"/>
  <c r="K1480" i="3"/>
  <c r="AM1479" i="3"/>
  <c r="BG1477" i="3"/>
  <c r="AM1477" i="3"/>
  <c r="S1477" i="3"/>
  <c r="W1475" i="3"/>
  <c r="AM1475" i="3"/>
  <c r="S1473" i="3"/>
  <c r="AA1473" i="3"/>
  <c r="AI1473" i="3"/>
  <c r="AQ1473" i="3"/>
  <c r="AY1473" i="3"/>
  <c r="BG1473" i="3"/>
  <c r="AM1471" i="3"/>
  <c r="BG1469" i="3"/>
  <c r="AQ1469" i="3"/>
  <c r="AA1469" i="3"/>
  <c r="AU1467" i="3"/>
  <c r="O1467" i="3"/>
  <c r="AE1464" i="3"/>
  <c r="AU1462" i="3"/>
  <c r="T1462" i="3"/>
  <c r="T1460" i="3"/>
  <c r="AY1458" i="3"/>
  <c r="AI1458" i="3"/>
  <c r="T1458" i="3"/>
  <c r="P1458" i="3"/>
  <c r="X1458" i="3"/>
  <c r="AF1458" i="3"/>
  <c r="AN1458" i="3"/>
  <c r="AV1458" i="3"/>
  <c r="BD1458" i="3"/>
  <c r="BH1456" i="3"/>
  <c r="AV1456" i="3"/>
  <c r="AM1456" i="3"/>
  <c r="AB1456" i="3"/>
  <c r="P1456" i="3"/>
  <c r="O1456" i="3"/>
  <c r="T1456" i="3"/>
  <c r="X1456" i="3"/>
  <c r="AE1456" i="3"/>
  <c r="AJ1456" i="3"/>
  <c r="AN1456" i="3"/>
  <c r="AU1456" i="3"/>
  <c r="AZ1456" i="3"/>
  <c r="BD1456" i="3"/>
  <c r="BH1454" i="3"/>
  <c r="P1454" i="3"/>
  <c r="AF1454" i="3"/>
  <c r="AV1454" i="3"/>
  <c r="T1452" i="3"/>
  <c r="AF1452" i="3"/>
  <c r="AR1452" i="3"/>
  <c r="AZ1452" i="3"/>
  <c r="AV1450" i="3"/>
  <c r="AF1450" i="3"/>
  <c r="P1450" i="3"/>
  <c r="BG1449" i="3"/>
  <c r="AW1449" i="3"/>
  <c r="AL1449" i="3"/>
  <c r="AA1449" i="3"/>
  <c r="Q1449" i="3"/>
  <c r="AG1446" i="3"/>
  <c r="BC1446" i="3"/>
  <c r="M1445" i="3"/>
  <c r="R1445" i="3"/>
  <c r="W1445" i="3"/>
  <c r="AC1445" i="3"/>
  <c r="AH1445" i="3"/>
  <c r="AM1445" i="3"/>
  <c r="AS1445" i="3"/>
  <c r="AX1445" i="3"/>
  <c r="BC1445" i="3"/>
  <c r="BI1445" i="3"/>
  <c r="K1444" i="3"/>
  <c r="AG1444" i="3" s="1"/>
  <c r="AY1443" i="3"/>
  <c r="AI1443" i="3"/>
  <c r="S1443" i="3"/>
  <c r="K1442" i="3"/>
  <c r="AY1441" i="3"/>
  <c r="AI1441" i="3"/>
  <c r="S1441" i="3"/>
  <c r="K1440" i="3"/>
  <c r="O1439" i="3"/>
  <c r="AE1439" i="3"/>
  <c r="AU1439" i="3"/>
  <c r="BI1439" i="3"/>
  <c r="AU1437" i="3"/>
  <c r="BG1435" i="3"/>
  <c r="AA1435" i="3"/>
  <c r="K1433" i="3"/>
  <c r="S1429" i="3"/>
  <c r="AI1427" i="3"/>
  <c r="K1426" i="3"/>
  <c r="S1425" i="3"/>
  <c r="BM1425" i="3" s="1"/>
  <c r="AY1425" i="3"/>
  <c r="K1424" i="3"/>
  <c r="K1421" i="3"/>
  <c r="K1417" i="3"/>
  <c r="AA1414" i="3"/>
  <c r="AS1413" i="3"/>
  <c r="AC1413" i="3"/>
  <c r="BC1411" i="3"/>
  <c r="AR1411" i="3"/>
  <c r="AF1411" i="3"/>
  <c r="W1411" i="3"/>
  <c r="K1410" i="3"/>
  <c r="AR1409" i="3"/>
  <c r="X1409" i="3"/>
  <c r="M1409" i="3"/>
  <c r="T1409" i="3"/>
  <c r="AB1409" i="3"/>
  <c r="AN1409" i="3"/>
  <c r="AZ1409" i="3"/>
  <c r="BH1409" i="3"/>
  <c r="BG1408" i="3"/>
  <c r="S1408" i="3"/>
  <c r="S1406" i="3"/>
  <c r="K1403" i="3"/>
  <c r="BL1598" i="3"/>
  <c r="BM1616" i="3"/>
  <c r="BN1629" i="3"/>
  <c r="BK1631" i="3"/>
  <c r="BN1635" i="3"/>
  <c r="BJ1695" i="3"/>
  <c r="BJ1687" i="3"/>
  <c r="BM1658" i="3"/>
  <c r="BK1658" i="3"/>
  <c r="BM1644" i="3"/>
  <c r="BM1659" i="3"/>
  <c r="BN1763" i="3"/>
  <c r="BK1763" i="3"/>
  <c r="BK1710" i="3"/>
  <c r="BN1710" i="3"/>
  <c r="BK1677" i="3"/>
  <c r="Y1597" i="3"/>
  <c r="Q1597" i="3"/>
  <c r="BN1597" i="3" s="1"/>
  <c r="AC1597" i="3"/>
  <c r="AK1597" i="3"/>
  <c r="AW1597" i="3"/>
  <c r="BI1597" i="3"/>
  <c r="M1597" i="3"/>
  <c r="U1597" i="3"/>
  <c r="BL1597" i="3" s="1"/>
  <c r="AG1597" i="3"/>
  <c r="AS1597" i="3"/>
  <c r="BA1597" i="3"/>
  <c r="BI1600" i="3"/>
  <c r="AU1600" i="3"/>
  <c r="AI1600" i="3"/>
  <c r="S1600" i="3"/>
  <c r="BG1600" i="3"/>
  <c r="AS1600" i="3"/>
  <c r="AC1600" i="3"/>
  <c r="O1600" i="3"/>
  <c r="BL1600" i="3" s="1"/>
  <c r="AW1601" i="3"/>
  <c r="AE1601" i="3"/>
  <c r="BC1601" i="3"/>
  <c r="AG1601" i="3"/>
  <c r="AQ1617" i="3"/>
  <c r="AY1617" i="3"/>
  <c r="S1617" i="3"/>
  <c r="BK1617" i="3" s="1"/>
  <c r="L1478" i="3"/>
  <c r="K1478" i="3"/>
  <c r="L1476" i="3"/>
  <c r="K1476" i="3"/>
  <c r="L1472" i="3"/>
  <c r="K1472" i="3"/>
  <c r="L1470" i="3"/>
  <c r="K1470" i="3"/>
  <c r="L1466" i="3"/>
  <c r="K1466" i="3"/>
  <c r="K1463" i="3"/>
  <c r="K1461" i="3"/>
  <c r="L1460" i="3"/>
  <c r="AO1460" i="3" s="1"/>
  <c r="L1459" i="3"/>
  <c r="K1459" i="3"/>
  <c r="L1457" i="3"/>
  <c r="K1457" i="3"/>
  <c r="L1453" i="3"/>
  <c r="K1453" i="3"/>
  <c r="L1447" i="3"/>
  <c r="L1437" i="3"/>
  <c r="AE1437" i="3" s="1"/>
  <c r="L1436" i="3"/>
  <c r="K1436" i="3"/>
  <c r="L1431" i="3"/>
  <c r="L1430" i="3"/>
  <c r="K1430" i="3"/>
  <c r="L1429" i="3"/>
  <c r="AY1429" i="3" s="1"/>
  <c r="L1428" i="3"/>
  <c r="K1428" i="3"/>
  <c r="L1422" i="3"/>
  <c r="AY1422" i="3" s="1"/>
  <c r="L1420" i="3"/>
  <c r="L1418" i="3"/>
  <c r="AQ1418" i="3" s="1"/>
  <c r="L1415" i="3"/>
  <c r="K1415" i="3"/>
  <c r="L1414" i="3"/>
  <c r="BG1414" i="3" s="1"/>
  <c r="K1407" i="3"/>
  <c r="L1406" i="3"/>
  <c r="AQ1406" i="3" s="1"/>
  <c r="L1402" i="3"/>
  <c r="K1402" i="3"/>
  <c r="L1400" i="3"/>
  <c r="K1400" i="3"/>
  <c r="BN1599" i="3"/>
  <c r="BK1608" i="3"/>
  <c r="BK1610" i="3"/>
  <c r="BN1616" i="3"/>
  <c r="BM1615" i="3"/>
  <c r="BL1633" i="3"/>
  <c r="BJ1624" i="3"/>
  <c r="BK1664" i="3"/>
  <c r="BJ1644" i="3"/>
  <c r="BN1664" i="3"/>
  <c r="BM1642" i="3"/>
  <c r="BK1826" i="3"/>
  <c r="BN1826" i="3"/>
  <c r="AM1602" i="3"/>
  <c r="W1602" i="3"/>
  <c r="BJ1602" i="3" s="1"/>
  <c r="BA1602" i="3"/>
  <c r="BN1706" i="3"/>
  <c r="BK1706" i="3"/>
  <c r="AC1599" i="3"/>
  <c r="U1599" i="3"/>
  <c r="AS1599" i="3"/>
  <c r="M1599" i="3"/>
  <c r="AG1599" i="3"/>
  <c r="BJ1599" i="3" s="1"/>
  <c r="BA1599" i="3"/>
  <c r="Z1605" i="3"/>
  <c r="BM1605" i="3" s="1"/>
  <c r="AN1605" i="3"/>
  <c r="BC1605" i="3"/>
  <c r="BJ1605" i="3" s="1"/>
  <c r="S1605" i="3"/>
  <c r="AH1605" i="3"/>
  <c r="BL1605" i="3" s="1"/>
  <c r="AU1605" i="3"/>
  <c r="AZ1623" i="3"/>
  <c r="AJ1623" i="3"/>
  <c r="AR1623" i="3"/>
  <c r="BD1623" i="3"/>
  <c r="AN1623" i="3"/>
  <c r="BH1623" i="3"/>
  <c r="N1626" i="3"/>
  <c r="BJ1626" i="3" s="1"/>
  <c r="Z1626" i="3"/>
  <c r="BF1626" i="3"/>
  <c r="BM1626" i="3" s="1"/>
  <c r="AP1626" i="3"/>
  <c r="BC1600" i="3"/>
  <c r="AM1600" i="3"/>
  <c r="AA1600" i="3"/>
  <c r="M1600" i="3"/>
  <c r="BK1600" i="3" s="1"/>
  <c r="AY1600" i="3"/>
  <c r="AK1600" i="3"/>
  <c r="W1600" i="3"/>
  <c r="BJ1600" i="3" s="1"/>
  <c r="BG1601" i="3"/>
  <c r="AO1601" i="3"/>
  <c r="BM1601" i="3" s="1"/>
  <c r="Q1601" i="3"/>
  <c r="AQ1601" i="3"/>
  <c r="S1601" i="3"/>
  <c r="BG1617" i="3"/>
  <c r="AA1617" i="3"/>
  <c r="AI1617" i="3"/>
  <c r="BL1617" i="3" s="1"/>
  <c r="BJ1777" i="3"/>
  <c r="BM1777" i="3"/>
  <c r="BJ1769" i="3"/>
  <c r="BK1767" i="3"/>
  <c r="BN1767" i="3"/>
  <c r="BM1729" i="3"/>
  <c r="BJ1727" i="3"/>
  <c r="BK1723" i="3"/>
  <c r="BN1723" i="3"/>
  <c r="BL1723" i="3"/>
  <c r="BM1721" i="3"/>
  <c r="BJ1719" i="3"/>
  <c r="BK1697" i="3"/>
  <c r="BN1697" i="3"/>
  <c r="BL1697" i="3"/>
  <c r="BM1695" i="3"/>
  <c r="BJ1693" i="3"/>
  <c r="BK1689" i="3"/>
  <c r="BN1689" i="3"/>
  <c r="BL1689" i="3"/>
  <c r="BM1687" i="3"/>
  <c r="BJ1685" i="3"/>
  <c r="BJ1781" i="3"/>
  <c r="BK1773" i="3"/>
  <c r="BN1773" i="3"/>
  <c r="BL1773" i="3"/>
  <c r="BK1797" i="3"/>
  <c r="BN1797" i="3"/>
  <c r="BL1797" i="3"/>
  <c r="BM1795" i="3"/>
  <c r="BJ1791" i="3"/>
  <c r="BK1791" i="3"/>
  <c r="BN1791" i="3"/>
  <c r="BL1791" i="3"/>
  <c r="BJ1789" i="3"/>
  <c r="BJ1771" i="3"/>
  <c r="BN1649" i="3"/>
  <c r="BK1649" i="3"/>
  <c r="BJ1661" i="3"/>
  <c r="BJ1642" i="3"/>
  <c r="BK1775" i="3"/>
  <c r="BN1775" i="3"/>
  <c r="BK1777" i="3"/>
  <c r="BN1777" i="3"/>
  <c r="BL1777" i="3"/>
  <c r="BM1769" i="3"/>
  <c r="BJ1775" i="3"/>
  <c r="BK1729" i="3"/>
  <c r="BN1729" i="3"/>
  <c r="BL1729" i="3"/>
  <c r="BM1727" i="3"/>
  <c r="BK1721" i="3"/>
  <c r="BN1721" i="3"/>
  <c r="BL1721" i="3"/>
  <c r="BM1719" i="3"/>
  <c r="BK1695" i="3"/>
  <c r="BN1695" i="3"/>
  <c r="BL1695" i="3"/>
  <c r="BM1693" i="3"/>
  <c r="BJ1691" i="3"/>
  <c r="BK1687" i="3"/>
  <c r="BN1687" i="3"/>
  <c r="BL1687" i="3"/>
  <c r="BM1685" i="3"/>
  <c r="BJ1683" i="3"/>
  <c r="BK1765" i="3"/>
  <c r="BN1765" i="3"/>
  <c r="BJ1737" i="3"/>
  <c r="BK1801" i="3"/>
  <c r="BN1801" i="3"/>
  <c r="BM1799" i="3"/>
  <c r="BJ1797" i="3"/>
  <c r="BJ1795" i="3"/>
  <c r="BK1795" i="3"/>
  <c r="BN1795" i="3"/>
  <c r="BL1795" i="3"/>
  <c r="BJ1793" i="3"/>
  <c r="BM1789" i="3"/>
  <c r="BM1771" i="3"/>
  <c r="BJ1663" i="3"/>
  <c r="BM1663" i="3"/>
  <c r="BM1649" i="3"/>
  <c r="BN1656" i="3"/>
  <c r="BK1656" i="3"/>
  <c r="BK1642" i="3"/>
  <c r="BN1642" i="3"/>
  <c r="BL1658" i="3"/>
  <c r="BM1673" i="3"/>
  <c r="BJ1665" i="3"/>
  <c r="BK1785" i="3"/>
  <c r="BN1785" i="3"/>
  <c r="BL1785" i="3"/>
  <c r="BJ1785" i="3"/>
  <c r="BM1785" i="3"/>
  <c r="BK1769" i="3"/>
  <c r="BN1769" i="3"/>
  <c r="BL1769" i="3"/>
  <c r="BM1775" i="3"/>
  <c r="BK1727" i="3"/>
  <c r="BN1727" i="3"/>
  <c r="BL1727" i="3"/>
  <c r="BJ1723" i="3"/>
  <c r="BK1719" i="3"/>
  <c r="BN1719" i="3"/>
  <c r="BL1719" i="3"/>
  <c r="BJ1697" i="3"/>
  <c r="BK1693" i="3"/>
  <c r="BN1693" i="3"/>
  <c r="BL1693" i="3"/>
  <c r="BM1691" i="3"/>
  <c r="BJ1689" i="3"/>
  <c r="BK1685" i="3"/>
  <c r="BN1685" i="3"/>
  <c r="BL1685" i="3"/>
  <c r="BM1683" i="3"/>
  <c r="BM1781" i="3"/>
  <c r="BJ1773" i="3"/>
  <c r="BM1737" i="3"/>
  <c r="BK1805" i="3"/>
  <c r="BN1805" i="3"/>
  <c r="BM1803" i="3"/>
  <c r="BJ1799" i="3"/>
  <c r="BK1799" i="3"/>
  <c r="BN1799" i="3"/>
  <c r="BL1799" i="3"/>
  <c r="BM1793" i="3"/>
  <c r="BK1789" i="3"/>
  <c r="BN1789" i="3"/>
  <c r="BL1789" i="3"/>
  <c r="BM1787" i="3"/>
  <c r="BK1771" i="3"/>
  <c r="BN1771" i="3"/>
  <c r="BL1771" i="3"/>
  <c r="BM1664" i="3"/>
  <c r="BK1663" i="3"/>
  <c r="BN1663" i="3"/>
  <c r="BL1663" i="3"/>
  <c r="BK1659" i="3"/>
  <c r="BN1659" i="3"/>
  <c r="BJ1659" i="3"/>
  <c r="BL1664" i="3"/>
  <c r="BL1656" i="3"/>
  <c r="BM1656" i="3"/>
  <c r="BM1661" i="3"/>
  <c r="BJ1673" i="3"/>
  <c r="BN1673" i="3"/>
  <c r="BK1673" i="3"/>
  <c r="BM1665" i="3"/>
  <c r="BJ1649" i="3"/>
  <c r="BL1775" i="3"/>
  <c r="BJ1729" i="3"/>
  <c r="BK1725" i="3"/>
  <c r="BN1725" i="3"/>
  <c r="BM1723" i="3"/>
  <c r="BM1697" i="3"/>
  <c r="BK1691" i="3"/>
  <c r="BN1691" i="3"/>
  <c r="BL1691" i="3"/>
  <c r="BM1689" i="3"/>
  <c r="BK1683" i="3"/>
  <c r="BN1683" i="3"/>
  <c r="BL1683" i="3"/>
  <c r="BK1781" i="3"/>
  <c r="BN1781" i="3"/>
  <c r="BL1781" i="3"/>
  <c r="BM1773" i="3"/>
  <c r="BK1737" i="3"/>
  <c r="BN1737" i="3"/>
  <c r="BL1737" i="3"/>
  <c r="BJ1803" i="3"/>
  <c r="BK1803" i="3"/>
  <c r="BN1803" i="3"/>
  <c r="BL1803" i="3"/>
  <c r="BM1797" i="3"/>
  <c r="BK1793" i="3"/>
  <c r="BN1793" i="3"/>
  <c r="BL1793" i="3"/>
  <c r="BM1791" i="3"/>
  <c r="BJ1787" i="3"/>
  <c r="BK1787" i="3"/>
  <c r="BN1787" i="3"/>
  <c r="BL1787" i="3"/>
  <c r="BL1649" i="3"/>
  <c r="BJ1658" i="3"/>
  <c r="BJ1656" i="3"/>
  <c r="BL1642" i="3"/>
  <c r="BK1661" i="3"/>
  <c r="BN1661" i="3"/>
  <c r="BL1661" i="3"/>
  <c r="BL1644" i="3"/>
  <c r="BN1658" i="3"/>
  <c r="BL1673" i="3"/>
  <c r="BK1665" i="3"/>
  <c r="BN1665" i="3"/>
  <c r="BL1665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J1597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BJ1636" i="3" s="1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8" i="3"/>
  <c r="BJ1608" i="3"/>
  <c r="BN1608" i="3"/>
  <c r="BM1610" i="3"/>
  <c r="BL1601" i="3"/>
  <c r="BM1602" i="3"/>
  <c r="BL1607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BL1591" i="3" s="1"/>
  <c r="S1591" i="3"/>
  <c r="BM1591" i="3" s="1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BJ1579" i="3" s="1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BL1579" i="3" s="1"/>
  <c r="S1579" i="3"/>
  <c r="BM1579" i="3" s="1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BJ1562" i="3" s="1"/>
  <c r="S1562" i="3"/>
  <c r="BM1562" i="3" s="1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BL1540" i="3" s="1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J1591" i="3" s="1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BJ1542" i="3" s="1"/>
  <c r="S1542" i="3"/>
  <c r="BM1542" i="3" s="1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BL1542" i="3" s="1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BJ1540" i="3" s="1"/>
  <c r="S1540" i="3"/>
  <c r="BM1540" i="3" s="1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L1530" i="3"/>
  <c r="AP1530" i="3" s="1"/>
  <c r="O1528" i="3"/>
  <c r="BL1528" i="3" s="1"/>
  <c r="S1528" i="3"/>
  <c r="BM1528" i="3" s="1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BJ1528" i="3" s="1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R1538" i="3"/>
  <c r="AH1536" i="3"/>
  <c r="AX1534" i="3"/>
  <c r="AH1532" i="3"/>
  <c r="R1530" i="3"/>
  <c r="AH1528" i="3"/>
  <c r="AX1526" i="3"/>
  <c r="AH1524" i="3"/>
  <c r="R1522" i="3"/>
  <c r="AH1520" i="3"/>
  <c r="AX1518" i="3"/>
  <c r="AH1516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BJ1499" i="3" s="1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BL1499" i="3" s="1"/>
  <c r="S1499" i="3"/>
  <c r="BM1499" i="3" s="1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BJ1497" i="3" s="1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BL1497" i="3" s="1"/>
  <c r="S1497" i="3"/>
  <c r="BM1497" i="3" s="1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BN1505" i="3"/>
  <c r="BK1505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BJ1488" i="3" s="1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J1505" i="3" s="1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BJ1503" i="3" s="1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BL1488" i="3" s="1"/>
  <c r="S1488" i="3"/>
  <c r="BM1488" i="3" s="1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BL1485" i="3" s="1"/>
  <c r="S1485" i="3"/>
  <c r="BM1485" i="3" s="1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BJ1485" i="3" s="1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6" i="3"/>
  <c r="BJ1466" i="3" s="1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BL1466" i="3" s="1"/>
  <c r="S1466" i="3"/>
  <c r="BM1466" i="3" s="1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BJ1472" i="3" s="1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BL1472" i="3" s="1"/>
  <c r="S1472" i="3"/>
  <c r="BM1472" i="3" s="1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BJ1469" i="3" s="1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L1481" i="3" s="1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BJ1468" i="3" s="1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BL1468" i="3" s="1"/>
  <c r="S1468" i="3"/>
  <c r="BM1468" i="3" s="1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BL1425" i="3" s="1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N1407" i="3"/>
  <c r="AD1407" i="3"/>
  <c r="AT1407" i="3"/>
  <c r="O1407" i="3"/>
  <c r="AE1407" i="3"/>
  <c r="AU1407" i="3"/>
  <c r="Q1407" i="3"/>
  <c r="AW1407" i="3"/>
  <c r="AJ1407" i="3"/>
  <c r="M1407" i="3"/>
  <c r="AS1407" i="3"/>
  <c r="P1407" i="3"/>
  <c r="AF1407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BJ1417" i="3" s="1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BL1417" i="3" s="1"/>
  <c r="S1417" i="3"/>
  <c r="BM1417" i="3" s="1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BD1404" i="3"/>
  <c r="AW1419" i="3"/>
  <c r="AG1419" i="3"/>
  <c r="Q1419" i="3"/>
  <c r="AW1417" i="3"/>
  <c r="AG1417" i="3"/>
  <c r="Q1417" i="3"/>
  <c r="AW1415" i="3"/>
  <c r="AG1415" i="3"/>
  <c r="Q1415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09" i="3"/>
  <c r="BL1409" i="3" s="1"/>
  <c r="S1409" i="3"/>
  <c r="BM1409" i="3" s="1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BN1409" i="3"/>
  <c r="BK1409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BJ1409" i="3" s="1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BJ1401" i="3" s="1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BL1401" i="3" s="1"/>
  <c r="S1401" i="3"/>
  <c r="BM1401" i="3" s="1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K1351" i="3" s="1"/>
  <c r="G1351" i="3"/>
  <c r="H1351" i="3"/>
  <c r="I1351" i="3"/>
  <c r="J1351" i="3"/>
  <c r="E1352" i="3"/>
  <c r="F1352" i="3"/>
  <c r="K1352" i="3" s="1"/>
  <c r="G1352" i="3"/>
  <c r="H1352" i="3"/>
  <c r="I1352" i="3"/>
  <c r="J1352" i="3"/>
  <c r="L1352" i="3" s="1"/>
  <c r="Z1352" i="3"/>
  <c r="AP1352" i="3"/>
  <c r="BF1352" i="3"/>
  <c r="E1353" i="3"/>
  <c r="F1353" i="3"/>
  <c r="K1353" i="3" s="1"/>
  <c r="G1353" i="3"/>
  <c r="H1353" i="3"/>
  <c r="I1353" i="3"/>
  <c r="J1353" i="3"/>
  <c r="E1354" i="3"/>
  <c r="F1354" i="3"/>
  <c r="K1354" i="3" s="1"/>
  <c r="G1354" i="3"/>
  <c r="H1354" i="3"/>
  <c r="I1354" i="3"/>
  <c r="J1354" i="3"/>
  <c r="L1354" i="3" s="1"/>
  <c r="Z1354" i="3"/>
  <c r="AP1354" i="3"/>
  <c r="BF1354" i="3"/>
  <c r="E1355" i="3"/>
  <c r="F1355" i="3"/>
  <c r="K1355" i="3" s="1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L1358" i="3" s="1"/>
  <c r="J1358" i="3"/>
  <c r="E1359" i="3"/>
  <c r="F1359" i="3"/>
  <c r="K1359" i="3" s="1"/>
  <c r="G1359" i="3"/>
  <c r="H1359" i="3"/>
  <c r="I1359" i="3"/>
  <c r="J1359" i="3"/>
  <c r="E1360" i="3"/>
  <c r="F1360" i="3"/>
  <c r="G1360" i="3"/>
  <c r="H1360" i="3"/>
  <c r="I1360" i="3"/>
  <c r="L1360" i="3" s="1"/>
  <c r="J1360" i="3"/>
  <c r="E1361" i="3"/>
  <c r="F1361" i="3"/>
  <c r="G1361" i="3"/>
  <c r="H1361" i="3"/>
  <c r="I1361" i="3"/>
  <c r="L1361" i="3" s="1"/>
  <c r="J1361" i="3"/>
  <c r="K1361" i="3"/>
  <c r="Q1361" i="3" s="1"/>
  <c r="AB1361" i="3"/>
  <c r="AO1361" i="3"/>
  <c r="AW1361" i="3"/>
  <c r="BI1361" i="3"/>
  <c r="E1362" i="3"/>
  <c r="F1362" i="3"/>
  <c r="K1362" i="3" s="1"/>
  <c r="G1362" i="3"/>
  <c r="H1362" i="3"/>
  <c r="I1362" i="3"/>
  <c r="J1362" i="3"/>
  <c r="E1363" i="3"/>
  <c r="F1363" i="3"/>
  <c r="G1363" i="3"/>
  <c r="H1363" i="3"/>
  <c r="I1363" i="3"/>
  <c r="L1363" i="3" s="1"/>
  <c r="J1363" i="3"/>
  <c r="E1364" i="3"/>
  <c r="F1364" i="3"/>
  <c r="K1364" i="3" s="1"/>
  <c r="G1364" i="3"/>
  <c r="H1364" i="3"/>
  <c r="I1364" i="3"/>
  <c r="J1364" i="3"/>
  <c r="E1365" i="3"/>
  <c r="F1365" i="3"/>
  <c r="G1365" i="3"/>
  <c r="H1365" i="3"/>
  <c r="I1365" i="3"/>
  <c r="L1365" i="3" s="1"/>
  <c r="J1365" i="3"/>
  <c r="E1366" i="3"/>
  <c r="F1366" i="3"/>
  <c r="K1366" i="3" s="1"/>
  <c r="G1366" i="3"/>
  <c r="H1366" i="3"/>
  <c r="I1366" i="3"/>
  <c r="J1366" i="3"/>
  <c r="E1367" i="3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K1375" i="3" s="1"/>
  <c r="G1375" i="3"/>
  <c r="H1375" i="3"/>
  <c r="I1375" i="3"/>
  <c r="J1375" i="3"/>
  <c r="L1375" i="3" s="1"/>
  <c r="AE1375" i="3" s="1"/>
  <c r="E1376" i="3"/>
  <c r="F1376" i="3"/>
  <c r="G1376" i="3"/>
  <c r="H1376" i="3"/>
  <c r="I1376" i="3"/>
  <c r="J1376" i="3"/>
  <c r="E1377" i="3"/>
  <c r="F1377" i="3"/>
  <c r="K1377" i="3" s="1"/>
  <c r="G1377" i="3"/>
  <c r="H1377" i="3"/>
  <c r="I1377" i="3"/>
  <c r="J1377" i="3"/>
  <c r="L1377" i="3" s="1"/>
  <c r="AE1377" i="3" s="1"/>
  <c r="E1378" i="3"/>
  <c r="F1378" i="3"/>
  <c r="G1378" i="3"/>
  <c r="H1378" i="3"/>
  <c r="I1378" i="3"/>
  <c r="L1378" i="3" s="1"/>
  <c r="J1378" i="3"/>
  <c r="E1379" i="3"/>
  <c r="F1379" i="3"/>
  <c r="K1379" i="3" s="1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L1381" i="3" s="1"/>
  <c r="J1381" i="3"/>
  <c r="K1381" i="3"/>
  <c r="M1381" i="3" s="1"/>
  <c r="O1381" i="3"/>
  <c r="U1381" i="3"/>
  <c r="Y1381" i="3"/>
  <c r="AE1381" i="3"/>
  <c r="AK1381" i="3"/>
  <c r="AO1381" i="3"/>
  <c r="AU1381" i="3"/>
  <c r="BA1381" i="3"/>
  <c r="BE1381" i="3"/>
  <c r="E1382" i="3"/>
  <c r="F1382" i="3"/>
  <c r="G1382" i="3"/>
  <c r="H1382" i="3"/>
  <c r="I1382" i="3"/>
  <c r="L1382" i="3" s="1"/>
  <c r="J1382" i="3"/>
  <c r="K1382" i="3"/>
  <c r="M1382" i="3" s="1"/>
  <c r="BN1382" i="3" s="1"/>
  <c r="Q1382" i="3"/>
  <c r="U1382" i="3"/>
  <c r="AA1382" i="3"/>
  <c r="AG1382" i="3"/>
  <c r="AK1382" i="3"/>
  <c r="AQ1382" i="3"/>
  <c r="AW1382" i="3"/>
  <c r="BA1382" i="3"/>
  <c r="BG1382" i="3"/>
  <c r="E1383" i="3"/>
  <c r="F1383" i="3"/>
  <c r="G1383" i="3"/>
  <c r="H1383" i="3"/>
  <c r="I1383" i="3"/>
  <c r="J1383" i="3"/>
  <c r="E1384" i="3"/>
  <c r="F1384" i="3"/>
  <c r="K1384" i="3" s="1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K1387" i="3" s="1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L1389" i="3" s="1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L1391" i="3" s="1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L1393" i="3" s="1"/>
  <c r="J1393" i="3"/>
  <c r="K1393" i="3"/>
  <c r="E1394" i="3"/>
  <c r="F1394" i="3"/>
  <c r="G1394" i="3"/>
  <c r="H1394" i="3"/>
  <c r="I1394" i="3"/>
  <c r="J1394" i="3"/>
  <c r="E1395" i="3"/>
  <c r="F1395" i="3"/>
  <c r="G1395" i="3"/>
  <c r="H1395" i="3"/>
  <c r="I1395" i="3"/>
  <c r="L1395" i="3" s="1"/>
  <c r="J1395" i="3"/>
  <c r="K1395" i="3"/>
  <c r="T1395" i="3" s="1"/>
  <c r="E1396" i="3"/>
  <c r="F1396" i="3"/>
  <c r="G1396" i="3"/>
  <c r="H1396" i="3"/>
  <c r="I1396" i="3"/>
  <c r="J1396" i="3"/>
  <c r="E1397" i="3"/>
  <c r="F1397" i="3"/>
  <c r="G1397" i="3"/>
  <c r="K1397" i="3" s="1"/>
  <c r="H1397" i="3"/>
  <c r="I1397" i="3"/>
  <c r="J1397" i="3"/>
  <c r="E1398" i="3"/>
  <c r="K1398" i="3" s="1"/>
  <c r="F1398" i="3"/>
  <c r="G1398" i="3"/>
  <c r="H1398" i="3"/>
  <c r="I1398" i="3"/>
  <c r="J1398" i="3"/>
  <c r="E1350" i="3"/>
  <c r="P1393" i="3" l="1"/>
  <c r="X1393" i="3"/>
  <c r="AF1393" i="3"/>
  <c r="AN1393" i="3"/>
  <c r="AV1393" i="3"/>
  <c r="BD1393" i="3"/>
  <c r="AJ1395" i="3"/>
  <c r="BH1395" i="3"/>
  <c r="AB1395" i="3"/>
  <c r="AV1395" i="3"/>
  <c r="P1395" i="3"/>
  <c r="M1393" i="3"/>
  <c r="K1388" i="3"/>
  <c r="S1381" i="3"/>
  <c r="K1378" i="3"/>
  <c r="AU1377" i="3"/>
  <c r="AZ1375" i="3"/>
  <c r="O1375" i="3"/>
  <c r="K1374" i="3"/>
  <c r="L1372" i="3"/>
  <c r="K1370" i="3"/>
  <c r="K1367" i="3"/>
  <c r="K1365" i="3"/>
  <c r="K1363" i="3"/>
  <c r="K1360" i="3"/>
  <c r="K1358" i="3"/>
  <c r="L1355" i="3"/>
  <c r="BF1355" i="3" s="1"/>
  <c r="N1354" i="3"/>
  <c r="L1353" i="3"/>
  <c r="AV1353" i="3" s="1"/>
  <c r="N1352" i="3"/>
  <c r="L1351" i="3"/>
  <c r="BM1411" i="3"/>
  <c r="AQ1412" i="3"/>
  <c r="AP1412" i="3"/>
  <c r="U1412" i="3"/>
  <c r="AT1412" i="3"/>
  <c r="Y1412" i="3"/>
  <c r="BC1412" i="3"/>
  <c r="AH1412" i="3"/>
  <c r="M1412" i="3"/>
  <c r="AV1412" i="3"/>
  <c r="AF1412" i="3"/>
  <c r="P1412" i="3"/>
  <c r="BL1435" i="3"/>
  <c r="BL1439" i="3"/>
  <c r="BM1441" i="3"/>
  <c r="BM1443" i="3"/>
  <c r="BM1458" i="3"/>
  <c r="BL1462" i="3"/>
  <c r="BM1473" i="3"/>
  <c r="BL1467" i="3"/>
  <c r="BM1481" i="3"/>
  <c r="BL1479" i="3"/>
  <c r="BF1514" i="3"/>
  <c r="BF1522" i="3"/>
  <c r="BF1530" i="3"/>
  <c r="BF1538" i="3"/>
  <c r="BL1560" i="3"/>
  <c r="BL1564" i="3"/>
  <c r="BL1570" i="3"/>
  <c r="Y1415" i="3"/>
  <c r="M1415" i="3"/>
  <c r="AC1415" i="3"/>
  <c r="AS1415" i="3"/>
  <c r="BI1415" i="3"/>
  <c r="U1415" i="3"/>
  <c r="BA1415" i="3"/>
  <c r="AK1415" i="3"/>
  <c r="O1430" i="3"/>
  <c r="BL1430" i="3" s="1"/>
  <c r="AE1430" i="3"/>
  <c r="AU1430" i="3"/>
  <c r="W1430" i="3"/>
  <c r="BC1430" i="3"/>
  <c r="AM1430" i="3"/>
  <c r="AQ1431" i="3"/>
  <c r="AA1431" i="3"/>
  <c r="R1447" i="3"/>
  <c r="AC1447" i="3"/>
  <c r="AM1447" i="3"/>
  <c r="AX1447" i="3"/>
  <c r="BI1447" i="3"/>
  <c r="U1466" i="3"/>
  <c r="BA1466" i="3"/>
  <c r="AK1466" i="3"/>
  <c r="U1470" i="3"/>
  <c r="BA1470" i="3"/>
  <c r="Q1472" i="3"/>
  <c r="Y1472" i="3"/>
  <c r="AK1472" i="3"/>
  <c r="AW1472" i="3"/>
  <c r="BE1472" i="3"/>
  <c r="U1472" i="3"/>
  <c r="AO1472" i="3"/>
  <c r="AG1472" i="3"/>
  <c r="BA1472" i="3"/>
  <c r="M1476" i="3"/>
  <c r="BK1476" i="3" s="1"/>
  <c r="U1476" i="3"/>
  <c r="AC1476" i="3"/>
  <c r="AK1476" i="3"/>
  <c r="AS1476" i="3"/>
  <c r="BA1476" i="3"/>
  <c r="BI1476" i="3"/>
  <c r="Y1476" i="3"/>
  <c r="AO1476" i="3"/>
  <c r="BE1476" i="3"/>
  <c r="Q1476" i="3"/>
  <c r="AG1476" i="3"/>
  <c r="AW1476" i="3"/>
  <c r="U1478" i="3"/>
  <c r="BA1478" i="3"/>
  <c r="BM1600" i="3"/>
  <c r="T1403" i="3"/>
  <c r="AJ1403" i="3"/>
  <c r="AZ1403" i="3"/>
  <c r="AR1403" i="3"/>
  <c r="AB1403" i="3"/>
  <c r="BH1403" i="3"/>
  <c r="AA1418" i="3"/>
  <c r="AI1422" i="3"/>
  <c r="W1426" i="3"/>
  <c r="AM1426" i="3"/>
  <c r="BC1426" i="3"/>
  <c r="O1426" i="3"/>
  <c r="AU1426" i="3"/>
  <c r="AE1426" i="3"/>
  <c r="AI1431" i="3"/>
  <c r="O1433" i="3"/>
  <c r="Y1433" i="3"/>
  <c r="AJ1433" i="3"/>
  <c r="AU1433" i="3"/>
  <c r="BE1433" i="3"/>
  <c r="AE1433" i="3"/>
  <c r="AZ1433" i="3"/>
  <c r="T1433" i="3"/>
  <c r="AO1433" i="3"/>
  <c r="M1447" i="3"/>
  <c r="AH1447" i="3"/>
  <c r="BC1447" i="3"/>
  <c r="N1480" i="3"/>
  <c r="BJ1480" i="3" s="1"/>
  <c r="R1480" i="3"/>
  <c r="Y1480" i="3"/>
  <c r="AD1480" i="3"/>
  <c r="AH1480" i="3"/>
  <c r="AO1480" i="3"/>
  <c r="AT1480" i="3"/>
  <c r="AX1480" i="3"/>
  <c r="BE1480" i="3"/>
  <c r="Q1480" i="3"/>
  <c r="V1480" i="3"/>
  <c r="Z1480" i="3"/>
  <c r="AG1480" i="3"/>
  <c r="AL1480" i="3"/>
  <c r="AP1480" i="3"/>
  <c r="AW1480" i="3"/>
  <c r="BB1480" i="3"/>
  <c r="BF1480" i="3"/>
  <c r="V1490" i="3"/>
  <c r="BB1490" i="3"/>
  <c r="N1490" i="3"/>
  <c r="AT1490" i="3"/>
  <c r="AE1492" i="3"/>
  <c r="AZ1492" i="3"/>
  <c r="BG1418" i="3"/>
  <c r="AC1419" i="3"/>
  <c r="BA1419" i="3"/>
  <c r="AK1419" i="3"/>
  <c r="U1419" i="3"/>
  <c r="BI1419" i="3"/>
  <c r="BF1432" i="3"/>
  <c r="AE1432" i="3"/>
  <c r="BG1447" i="3"/>
  <c r="AW1447" i="3"/>
  <c r="AL1447" i="3"/>
  <c r="AA1447" i="3"/>
  <c r="Q1447" i="3"/>
  <c r="L1396" i="3"/>
  <c r="K1390" i="3"/>
  <c r="L1387" i="3"/>
  <c r="O1377" i="3"/>
  <c r="L1376" i="3"/>
  <c r="L1398" i="3"/>
  <c r="AX1398" i="3" s="1"/>
  <c r="L1397" i="3"/>
  <c r="K1396" i="3"/>
  <c r="BB1396" i="3" s="1"/>
  <c r="AZ1395" i="3"/>
  <c r="AR1395" i="3"/>
  <c r="AF1395" i="3"/>
  <c r="BH1393" i="3"/>
  <c r="AZ1393" i="3"/>
  <c r="AR1393" i="3"/>
  <c r="AJ1393" i="3"/>
  <c r="AB1393" i="3"/>
  <c r="T1393" i="3"/>
  <c r="K1391" i="3"/>
  <c r="L1390" i="3"/>
  <c r="K1389" i="3"/>
  <c r="T1389" i="3" s="1"/>
  <c r="L1388" i="3"/>
  <c r="K1385" i="3"/>
  <c r="L1384" i="3"/>
  <c r="Q1384" i="3" s="1"/>
  <c r="L1383" i="3"/>
  <c r="K1383" i="3"/>
  <c r="BI1382" i="3"/>
  <c r="BE1382" i="3"/>
  <c r="AY1382" i="3"/>
  <c r="AS1382" i="3"/>
  <c r="AO1382" i="3"/>
  <c r="AI1382" i="3"/>
  <c r="AC1382" i="3"/>
  <c r="Y1382" i="3"/>
  <c r="S1382" i="3"/>
  <c r="BM1382" i="3" s="1"/>
  <c r="BI1381" i="3"/>
  <c r="BC1381" i="3"/>
  <c r="AW1381" i="3"/>
  <c r="AS1381" i="3"/>
  <c r="AM1381" i="3"/>
  <c r="AG1381" i="3"/>
  <c r="AC1381" i="3"/>
  <c r="W1381" i="3"/>
  <c r="Q1381" i="3"/>
  <c r="L1380" i="3"/>
  <c r="K1380" i="3"/>
  <c r="L1379" i="3"/>
  <c r="AA1379" i="3" s="1"/>
  <c r="BC1377" i="3"/>
  <c r="AM1377" i="3"/>
  <c r="T1377" i="3"/>
  <c r="AP1375" i="3"/>
  <c r="T1375" i="3"/>
  <c r="L1374" i="3"/>
  <c r="K1373" i="3"/>
  <c r="K1372" i="3"/>
  <c r="L1370" i="3"/>
  <c r="L1366" i="3"/>
  <c r="M1366" i="3" s="1"/>
  <c r="L1364" i="3"/>
  <c r="AA1364" i="3" s="1"/>
  <c r="L1362" i="3"/>
  <c r="O1362" i="3" s="1"/>
  <c r="BE1361" i="3"/>
  <c r="AS1361" i="3"/>
  <c r="AG1361" i="3"/>
  <c r="W1361" i="3"/>
  <c r="L1359" i="3"/>
  <c r="K1357" i="3"/>
  <c r="K1356" i="3"/>
  <c r="AN1355" i="3"/>
  <c r="AX1354" i="3"/>
  <c r="AH1354" i="3"/>
  <c r="R1354" i="3"/>
  <c r="AX1352" i="3"/>
  <c r="AH1352" i="3"/>
  <c r="R1352" i="3"/>
  <c r="BL1411" i="3"/>
  <c r="BJ1411" i="3"/>
  <c r="BM1408" i="3"/>
  <c r="V1412" i="3"/>
  <c r="AA1412" i="3"/>
  <c r="BF1412" i="3"/>
  <c r="AK1412" i="3"/>
  <c r="O1412" i="3"/>
  <c r="AO1412" i="3"/>
  <c r="S1412" i="3"/>
  <c r="AX1412" i="3"/>
  <c r="AC1412" i="3"/>
  <c r="BH1412" i="3"/>
  <c r="AR1412" i="3"/>
  <c r="AB1412" i="3"/>
  <c r="BD1407" i="3"/>
  <c r="AN1407" i="3"/>
  <c r="AK1407" i="3"/>
  <c r="BH1407" i="3"/>
  <c r="AB1407" i="3"/>
  <c r="AO1407" i="3"/>
  <c r="BG1407" i="3"/>
  <c r="AQ1407" i="3"/>
  <c r="AA1407" i="3"/>
  <c r="BF1407" i="3"/>
  <c r="AP1407" i="3"/>
  <c r="Z1407" i="3"/>
  <c r="BM1427" i="3"/>
  <c r="BL1441" i="3"/>
  <c r="BJ1445" i="3"/>
  <c r="BL1426" i="3"/>
  <c r="BL1433" i="3"/>
  <c r="BL1446" i="3"/>
  <c r="BK1441" i="3"/>
  <c r="BK1443" i="3"/>
  <c r="BK1445" i="3"/>
  <c r="BK1449" i="3"/>
  <c r="BM1456" i="3"/>
  <c r="BL1473" i="3"/>
  <c r="BM1477" i="3"/>
  <c r="BL1471" i="3"/>
  <c r="AX1514" i="3"/>
  <c r="R1518" i="3"/>
  <c r="AX1522" i="3"/>
  <c r="R1526" i="3"/>
  <c r="AX1530" i="3"/>
  <c r="R1534" i="3"/>
  <c r="AX1538" i="3"/>
  <c r="Z1514" i="3"/>
  <c r="Z1522" i="3"/>
  <c r="Z1530" i="3"/>
  <c r="Z1538" i="3"/>
  <c r="AX1580" i="3"/>
  <c r="BL1568" i="3"/>
  <c r="BL1626" i="3"/>
  <c r="BK1599" i="3"/>
  <c r="BM1617" i="3"/>
  <c r="Z1400" i="3"/>
  <c r="AP1400" i="3"/>
  <c r="BF1400" i="3"/>
  <c r="N1400" i="3"/>
  <c r="AT1400" i="3"/>
  <c r="AD1400" i="3"/>
  <c r="Z1402" i="3"/>
  <c r="AP1402" i="3"/>
  <c r="BF1402" i="3"/>
  <c r="AD1402" i="3"/>
  <c r="N1402" i="3"/>
  <c r="BJ1402" i="3" s="1"/>
  <c r="AT1402" i="3"/>
  <c r="Y1436" i="3"/>
  <c r="M1436" i="3"/>
  <c r="BK1436" i="3" s="1"/>
  <c r="U1436" i="3"/>
  <c r="AG1436" i="3"/>
  <c r="AS1436" i="3"/>
  <c r="BA1436" i="3"/>
  <c r="AC1436" i="3"/>
  <c r="AW1436" i="3"/>
  <c r="Q1436" i="3"/>
  <c r="AK1436" i="3"/>
  <c r="BI1436" i="3"/>
  <c r="V1453" i="3"/>
  <c r="AL1453" i="3"/>
  <c r="BB1453" i="3"/>
  <c r="R1457" i="3"/>
  <c r="N1457" i="3"/>
  <c r="V1457" i="3"/>
  <c r="AD1457" i="3"/>
  <c r="AL1457" i="3"/>
  <c r="AT1457" i="3"/>
  <c r="BB1457" i="3"/>
  <c r="Y1457" i="3"/>
  <c r="AO1457" i="3"/>
  <c r="BE1457" i="3"/>
  <c r="Q1457" i="3"/>
  <c r="AG1457" i="3"/>
  <c r="AW1457" i="3"/>
  <c r="R1459" i="3"/>
  <c r="N1459" i="3"/>
  <c r="V1459" i="3"/>
  <c r="AD1459" i="3"/>
  <c r="AL1459" i="3"/>
  <c r="AT1459" i="3"/>
  <c r="BB1459" i="3"/>
  <c r="Q1459" i="3"/>
  <c r="AG1459" i="3"/>
  <c r="AW1459" i="3"/>
  <c r="Y1459" i="3"/>
  <c r="AO1459" i="3"/>
  <c r="BE1459" i="3"/>
  <c r="M1472" i="3"/>
  <c r="AI1406" i="3"/>
  <c r="BM1406" i="3" s="1"/>
  <c r="AL1410" i="3"/>
  <c r="V1410" i="3"/>
  <c r="BB1410" i="3"/>
  <c r="Y1417" i="3"/>
  <c r="U1417" i="3"/>
  <c r="AK1417" i="3"/>
  <c r="BA1417" i="3"/>
  <c r="M1417" i="3"/>
  <c r="AS1417" i="3"/>
  <c r="AC1417" i="3"/>
  <c r="BI1417" i="3"/>
  <c r="AK1421" i="3"/>
  <c r="AC1421" i="3"/>
  <c r="BI1421" i="3"/>
  <c r="BG1431" i="3"/>
  <c r="S1431" i="3"/>
  <c r="BM1431" i="3" s="1"/>
  <c r="O1437" i="3"/>
  <c r="BL1437" i="3" s="1"/>
  <c r="Y1440" i="3"/>
  <c r="AO1440" i="3"/>
  <c r="BE1440" i="3"/>
  <c r="Q1440" i="3"/>
  <c r="AW1440" i="3"/>
  <c r="AG1440" i="3"/>
  <c r="AO1442" i="3"/>
  <c r="AG1442" i="3"/>
  <c r="W1447" i="3"/>
  <c r="AS1447" i="3"/>
  <c r="V1486" i="3"/>
  <c r="BB1486" i="3"/>
  <c r="N1486" i="3"/>
  <c r="BJ1486" i="3" s="1"/>
  <c r="AT1486" i="3"/>
  <c r="T1488" i="3"/>
  <c r="AD1488" i="3"/>
  <c r="BB1488" i="3"/>
  <c r="V1488" i="3"/>
  <c r="AL1488" i="3"/>
  <c r="AD1490" i="3"/>
  <c r="BJ1490" i="3" s="1"/>
  <c r="X1501" i="3"/>
  <c r="BD1501" i="3"/>
  <c r="AN1501" i="3"/>
  <c r="Z1511" i="3"/>
  <c r="AU1511" i="3"/>
  <c r="O1511" i="3"/>
  <c r="BL1511" i="3" s="1"/>
  <c r="AJ1511" i="3"/>
  <c r="BF1511" i="3"/>
  <c r="T1577" i="3"/>
  <c r="AJ1577" i="3"/>
  <c r="AZ1577" i="3"/>
  <c r="AB1577" i="3"/>
  <c r="AR1577" i="3"/>
  <c r="BH1577" i="3"/>
  <c r="AP1532" i="3"/>
  <c r="BF1532" i="3"/>
  <c r="R1576" i="3"/>
  <c r="BB1576" i="3"/>
  <c r="AL1576" i="3"/>
  <c r="AB1401" i="3"/>
  <c r="BH1401" i="3"/>
  <c r="AR1401" i="3"/>
  <c r="AQ1414" i="3"/>
  <c r="M1419" i="3"/>
  <c r="BK1419" i="3" s="1"/>
  <c r="AV1423" i="3"/>
  <c r="AK1423" i="3"/>
  <c r="AA1423" i="3"/>
  <c r="AQ1429" i="3"/>
  <c r="BM1429" i="3" s="1"/>
  <c r="AQ1437" i="3"/>
  <c r="Y1438" i="3"/>
  <c r="Q1438" i="3"/>
  <c r="AC1438" i="3"/>
  <c r="AK1438" i="3"/>
  <c r="AW1438" i="3"/>
  <c r="BI1438" i="3"/>
  <c r="U1438" i="3"/>
  <c r="AS1438" i="3"/>
  <c r="M1438" i="3"/>
  <c r="BK1438" i="3" s="1"/>
  <c r="AG1438" i="3"/>
  <c r="BA1438" i="3"/>
  <c r="BB1447" i="3"/>
  <c r="AQ1447" i="3"/>
  <c r="AG1447" i="3"/>
  <c r="V1447" i="3"/>
  <c r="BM1447" i="3" s="1"/>
  <c r="M1468" i="3"/>
  <c r="U1468" i="3"/>
  <c r="AG1468" i="3"/>
  <c r="AO1468" i="3"/>
  <c r="BA1468" i="3"/>
  <c r="Y1468" i="3"/>
  <c r="AW1468" i="3"/>
  <c r="Q1468" i="3"/>
  <c r="AK1468" i="3"/>
  <c r="BE1468" i="3"/>
  <c r="U1474" i="3"/>
  <c r="AK1474" i="3"/>
  <c r="BA1474" i="3"/>
  <c r="AC1474" i="3"/>
  <c r="BI1474" i="3"/>
  <c r="M1474" i="3"/>
  <c r="BK1474" i="3" s="1"/>
  <c r="AS1474" i="3"/>
  <c r="AP1516" i="3"/>
  <c r="BF1516" i="3"/>
  <c r="AP1520" i="3"/>
  <c r="BF1520" i="3"/>
  <c r="AP1524" i="3"/>
  <c r="BF1524" i="3"/>
  <c r="AP1528" i="3"/>
  <c r="BF1528" i="3"/>
  <c r="AP1536" i="3"/>
  <c r="BF1536" i="3"/>
  <c r="P1577" i="3"/>
  <c r="BJ1606" i="3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BL1525" i="3" s="1"/>
  <c r="S1525" i="3"/>
  <c r="BM1525" i="3" s="1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BJ1525" i="3" s="1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BJ1573" i="3" s="1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BL1590" i="3" s="1"/>
  <c r="S1590" i="3"/>
  <c r="BM1590" i="3" s="1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BJ1590" i="3" s="1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AS1412" i="3"/>
  <c r="W1412" i="3"/>
  <c r="BD1412" i="3"/>
  <c r="AN1412" i="3"/>
  <c r="BM1413" i="3"/>
  <c r="BN1415" i="3"/>
  <c r="X1407" i="3"/>
  <c r="BI1407" i="3"/>
  <c r="AC1407" i="3"/>
  <c r="AZ1407" i="3"/>
  <c r="T1407" i="3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BL1508" i="3" s="1"/>
  <c r="S1508" i="3"/>
  <c r="BM1508" i="3" s="1"/>
  <c r="W1508" i="3"/>
  <c r="AA1508" i="3"/>
  <c r="AE1508" i="3"/>
  <c r="AI1508" i="3"/>
  <c r="AM1508" i="3"/>
  <c r="AQ1508" i="3"/>
  <c r="AU1508" i="3"/>
  <c r="AY1508" i="3"/>
  <c r="BC1508" i="3"/>
  <c r="BG1508" i="3"/>
  <c r="N1508" i="3"/>
  <c r="BJ1508" i="3" s="1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BL1535" i="3" s="1"/>
  <c r="S1535" i="3"/>
  <c r="BM1535" i="3" s="1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BJ1535" i="3" s="1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BL1551" i="3" s="1"/>
  <c r="S1551" i="3"/>
  <c r="BM1551" i="3" s="1"/>
  <c r="W1551" i="3"/>
  <c r="AA1551" i="3"/>
  <c r="AE1551" i="3"/>
  <c r="AI1551" i="3"/>
  <c r="AM1551" i="3"/>
  <c r="AQ1551" i="3"/>
  <c r="AU1551" i="3"/>
  <c r="AY1551" i="3"/>
  <c r="BC1551" i="3"/>
  <c r="BG1551" i="3"/>
  <c r="N1551" i="3"/>
  <c r="BJ1551" i="3" s="1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AZ1412" i="3"/>
  <c r="AJ1412" i="3"/>
  <c r="T1412" i="3"/>
  <c r="BM1412" i="3" s="1"/>
  <c r="BL1413" i="3"/>
  <c r="BN1413" i="3"/>
  <c r="BK1413" i="3"/>
  <c r="BN1421" i="3"/>
  <c r="BK1421" i="3"/>
  <c r="AV1407" i="3"/>
  <c r="BA1407" i="3"/>
  <c r="U1407" i="3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BL1537" i="3" s="1"/>
  <c r="S1537" i="3"/>
  <c r="BM1537" i="3" s="1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BJ1537" i="3" s="1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BL1534" i="3" s="1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BL1594" i="3" s="1"/>
  <c r="S1594" i="3"/>
  <c r="BM1594" i="3" s="1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BJ1594" i="3" s="1"/>
  <c r="V1594" i="3"/>
  <c r="AD1594" i="3"/>
  <c r="AL1594" i="3"/>
  <c r="AT1594" i="3"/>
  <c r="BB1594" i="3"/>
  <c r="BJ1585" i="3"/>
  <c r="BJ1593" i="3"/>
  <c r="BK1576" i="3"/>
  <c r="BN1576" i="3"/>
  <c r="BL1576" i="3"/>
  <c r="AX1578" i="3"/>
  <c r="BM1568" i="3"/>
  <c r="BN1568" i="3"/>
  <c r="BK1568" i="3"/>
  <c r="BE1578" i="3"/>
  <c r="AO1578" i="3"/>
  <c r="Y1578" i="3"/>
  <c r="BJ1578" i="3" s="1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BJ1387" i="3" s="1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BL1387" i="3" s="1"/>
  <c r="S1387" i="3"/>
  <c r="BM1387" i="3" s="1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BK1393" i="3" s="1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T1385" i="3" s="1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BJ1382" i="3" s="1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K1382" i="3"/>
  <c r="BC1382" i="3"/>
  <c r="AU1382" i="3"/>
  <c r="AM1382" i="3"/>
  <c r="AE1382" i="3"/>
  <c r="W1382" i="3"/>
  <c r="O1382" i="3"/>
  <c r="BL1382" i="3" s="1"/>
  <c r="BG1381" i="3"/>
  <c r="AY1381" i="3"/>
  <c r="AQ1381" i="3"/>
  <c r="AI1381" i="3"/>
  <c r="AA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C1368" i="3"/>
  <c r="AH1368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X1368" i="3"/>
  <c r="AN1368" i="3"/>
  <c r="BD1368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R1357" i="3" s="1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I1153" i="3"/>
  <c r="J1153" i="3"/>
  <c r="K1153" i="3"/>
  <c r="E1154" i="3"/>
  <c r="F1154" i="3"/>
  <c r="G1154" i="3"/>
  <c r="H1154" i="3"/>
  <c r="I1154" i="3"/>
  <c r="J1154" i="3"/>
  <c r="L1154" i="3" s="1"/>
  <c r="E1155" i="3"/>
  <c r="F1155" i="3"/>
  <c r="G1155" i="3"/>
  <c r="H1155" i="3"/>
  <c r="I1155" i="3"/>
  <c r="J1155" i="3"/>
  <c r="L1155" i="3"/>
  <c r="E1156" i="3"/>
  <c r="F1156" i="3"/>
  <c r="G1156" i="3"/>
  <c r="H1156" i="3"/>
  <c r="I1156" i="3"/>
  <c r="J1156" i="3"/>
  <c r="L1156" i="3" s="1"/>
  <c r="E1157" i="3"/>
  <c r="F1157" i="3"/>
  <c r="G1157" i="3"/>
  <c r="H1157" i="3"/>
  <c r="I1157" i="3"/>
  <c r="J1157" i="3"/>
  <c r="L1157" i="3" s="1"/>
  <c r="E1158" i="3"/>
  <c r="F1158" i="3"/>
  <c r="K1158" i="3" s="1"/>
  <c r="G1158" i="3"/>
  <c r="H1158" i="3"/>
  <c r="I1158" i="3"/>
  <c r="J1158" i="3"/>
  <c r="L1158" i="3" s="1"/>
  <c r="Z1158" i="3" s="1"/>
  <c r="AD1158" i="3"/>
  <c r="AT1158" i="3"/>
  <c r="E1159" i="3"/>
  <c r="F1159" i="3"/>
  <c r="G1159" i="3"/>
  <c r="H1159" i="3"/>
  <c r="I1159" i="3"/>
  <c r="J1159" i="3"/>
  <c r="L1159" i="3" s="1"/>
  <c r="E1160" i="3"/>
  <c r="F1160" i="3"/>
  <c r="G1160" i="3"/>
  <c r="H1160" i="3"/>
  <c r="I1160" i="3"/>
  <c r="J1160" i="3"/>
  <c r="L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L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L1170" i="3" s="1"/>
  <c r="V1170" i="3" s="1"/>
  <c r="Z1170" i="3"/>
  <c r="AP1170" i="3"/>
  <c r="BB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K1179" i="3" s="1"/>
  <c r="G1179" i="3"/>
  <c r="H1179" i="3"/>
  <c r="I1179" i="3"/>
  <c r="J1179" i="3"/>
  <c r="E1180" i="3"/>
  <c r="F1180" i="3"/>
  <c r="G1180" i="3"/>
  <c r="H1180" i="3"/>
  <c r="I1180" i="3"/>
  <c r="L1180" i="3" s="1"/>
  <c r="J1180" i="3"/>
  <c r="E1181" i="3"/>
  <c r="F1181" i="3"/>
  <c r="G1181" i="3"/>
  <c r="H1181" i="3"/>
  <c r="I1181" i="3"/>
  <c r="L1181" i="3" s="1"/>
  <c r="J1181" i="3"/>
  <c r="K1181" i="3"/>
  <c r="S1181" i="3" s="1"/>
  <c r="AQ1181" i="3"/>
  <c r="E1182" i="3"/>
  <c r="F1182" i="3"/>
  <c r="G1182" i="3"/>
  <c r="H1182" i="3"/>
  <c r="I1182" i="3"/>
  <c r="L1182" i="3" s="1"/>
  <c r="J1182" i="3"/>
  <c r="E1183" i="3"/>
  <c r="F1183" i="3"/>
  <c r="G1183" i="3"/>
  <c r="H1183" i="3"/>
  <c r="I1183" i="3"/>
  <c r="L1183" i="3" s="1"/>
  <c r="J1183" i="3"/>
  <c r="K1183" i="3"/>
  <c r="AQ1183" i="3" s="1"/>
  <c r="E1184" i="3"/>
  <c r="F1184" i="3"/>
  <c r="G1184" i="3"/>
  <c r="H1184" i="3"/>
  <c r="I1184" i="3"/>
  <c r="J1184" i="3"/>
  <c r="E1185" i="3"/>
  <c r="F1185" i="3"/>
  <c r="K1185" i="3" s="1"/>
  <c r="G1185" i="3"/>
  <c r="H1185" i="3"/>
  <c r="I1185" i="3"/>
  <c r="J1185" i="3"/>
  <c r="E1186" i="3"/>
  <c r="F1186" i="3"/>
  <c r="G1186" i="3"/>
  <c r="H1186" i="3"/>
  <c r="I1186" i="3"/>
  <c r="L1186" i="3" s="1"/>
  <c r="J1186" i="3"/>
  <c r="K1186" i="3"/>
  <c r="U1186" i="3" s="1"/>
  <c r="AQ1186" i="3"/>
  <c r="E1187" i="3"/>
  <c r="F1187" i="3"/>
  <c r="K1187" i="3" s="1"/>
  <c r="G1187" i="3"/>
  <c r="H1187" i="3"/>
  <c r="I1187" i="3"/>
  <c r="J1187" i="3"/>
  <c r="E1188" i="3"/>
  <c r="F1188" i="3"/>
  <c r="K1188" i="3" s="1"/>
  <c r="G1188" i="3"/>
  <c r="H1188" i="3"/>
  <c r="I1188" i="3"/>
  <c r="J1188" i="3"/>
  <c r="E1189" i="3"/>
  <c r="F1189" i="3"/>
  <c r="K1189" i="3" s="1"/>
  <c r="G1189" i="3"/>
  <c r="H1189" i="3"/>
  <c r="I1189" i="3"/>
  <c r="J1189" i="3"/>
  <c r="E1190" i="3"/>
  <c r="F1190" i="3"/>
  <c r="K1190" i="3" s="1"/>
  <c r="G1190" i="3"/>
  <c r="H1190" i="3"/>
  <c r="I1190" i="3"/>
  <c r="J1190" i="3"/>
  <c r="E1191" i="3"/>
  <c r="F1191" i="3"/>
  <c r="G1191" i="3"/>
  <c r="H1191" i="3"/>
  <c r="I1191" i="3"/>
  <c r="L1191" i="3" s="1"/>
  <c r="J1191" i="3"/>
  <c r="K1191" i="3"/>
  <c r="Q1191" i="3" s="1"/>
  <c r="V1191" i="3"/>
  <c r="AG1191" i="3"/>
  <c r="AQ1191" i="3"/>
  <c r="BB1191" i="3"/>
  <c r="E1192" i="3"/>
  <c r="F1192" i="3"/>
  <c r="G1192" i="3"/>
  <c r="H1192" i="3"/>
  <c r="I1192" i="3"/>
  <c r="L1192" i="3" s="1"/>
  <c r="J1192" i="3"/>
  <c r="K1192" i="3"/>
  <c r="E1193" i="3"/>
  <c r="F1193" i="3"/>
  <c r="K1193" i="3" s="1"/>
  <c r="G1193" i="3"/>
  <c r="H1193" i="3"/>
  <c r="I1193" i="3"/>
  <c r="J1193" i="3"/>
  <c r="E1194" i="3"/>
  <c r="F1194" i="3"/>
  <c r="K1194" i="3" s="1"/>
  <c r="G1194" i="3"/>
  <c r="H1194" i="3"/>
  <c r="I1194" i="3"/>
  <c r="J1194" i="3"/>
  <c r="E1195" i="3"/>
  <c r="F1195" i="3"/>
  <c r="K1195" i="3" s="1"/>
  <c r="G1195" i="3"/>
  <c r="H1195" i="3"/>
  <c r="I1195" i="3"/>
  <c r="J1195" i="3"/>
  <c r="E1196" i="3"/>
  <c r="F1196" i="3"/>
  <c r="K1196" i="3" s="1"/>
  <c r="G1196" i="3"/>
  <c r="H1196" i="3"/>
  <c r="I1196" i="3"/>
  <c r="J1196" i="3"/>
  <c r="E1197" i="3"/>
  <c r="F1197" i="3"/>
  <c r="G1197" i="3"/>
  <c r="H1197" i="3"/>
  <c r="I1197" i="3"/>
  <c r="L1197" i="3" s="1"/>
  <c r="J1197" i="3"/>
  <c r="E1198" i="3"/>
  <c r="F1198" i="3"/>
  <c r="K1198" i="3" s="1"/>
  <c r="G1198" i="3"/>
  <c r="H1198" i="3"/>
  <c r="I1198" i="3"/>
  <c r="J1198" i="3"/>
  <c r="E1199" i="3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 s="1"/>
  <c r="AA1200" i="3"/>
  <c r="AQ1200" i="3"/>
  <c r="BG1200" i="3"/>
  <c r="E1201" i="3"/>
  <c r="F1201" i="3"/>
  <c r="G1201" i="3"/>
  <c r="H1201" i="3"/>
  <c r="I1201" i="3"/>
  <c r="J1201" i="3"/>
  <c r="E1202" i="3"/>
  <c r="F1202" i="3"/>
  <c r="G1202" i="3"/>
  <c r="H1202" i="3"/>
  <c r="I1202" i="3"/>
  <c r="L1202" i="3" s="1"/>
  <c r="J1202" i="3"/>
  <c r="K1202" i="3"/>
  <c r="V1202" i="3" s="1"/>
  <c r="AA1202" i="3"/>
  <c r="AL1202" i="3"/>
  <c r="BB1202" i="3"/>
  <c r="E1203" i="3"/>
  <c r="F1203" i="3"/>
  <c r="G1203" i="3"/>
  <c r="H1203" i="3"/>
  <c r="I1203" i="3"/>
  <c r="L1203" i="3" s="1"/>
  <c r="J1203" i="3"/>
  <c r="K1203" i="3"/>
  <c r="S1203" i="3" s="1"/>
  <c r="AI1203" i="3"/>
  <c r="E1204" i="3"/>
  <c r="F1204" i="3"/>
  <c r="G1204" i="3"/>
  <c r="H1204" i="3"/>
  <c r="I1204" i="3"/>
  <c r="J1204" i="3"/>
  <c r="E1205" i="3"/>
  <c r="F1205" i="3"/>
  <c r="K1205" i="3" s="1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K1207" i="3" s="1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K1209" i="3" s="1"/>
  <c r="G1209" i="3"/>
  <c r="H1209" i="3"/>
  <c r="I1209" i="3"/>
  <c r="J1209" i="3"/>
  <c r="E1210" i="3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J1211" i="3"/>
  <c r="K1211" i="3"/>
  <c r="S1211" i="3" s="1"/>
  <c r="AI1211" i="3"/>
  <c r="E1212" i="3"/>
  <c r="F1212" i="3"/>
  <c r="G1212" i="3"/>
  <c r="H1212" i="3"/>
  <c r="I1212" i="3"/>
  <c r="J1212" i="3"/>
  <c r="E1213" i="3"/>
  <c r="F1213" i="3"/>
  <c r="K1213" i="3" s="1"/>
  <c r="G1213" i="3"/>
  <c r="H1213" i="3"/>
  <c r="I1213" i="3"/>
  <c r="J1213" i="3"/>
  <c r="E1214" i="3"/>
  <c r="F1214" i="3"/>
  <c r="G1214" i="3"/>
  <c r="H1214" i="3"/>
  <c r="I1214" i="3"/>
  <c r="L1214" i="3" s="1"/>
  <c r="J1214" i="3"/>
  <c r="K1214" i="3"/>
  <c r="AQ1214" i="3" s="1"/>
  <c r="E1215" i="3"/>
  <c r="F1215" i="3"/>
  <c r="G1215" i="3"/>
  <c r="H1215" i="3"/>
  <c r="I1215" i="3"/>
  <c r="L1215" i="3" s="1"/>
  <c r="J1215" i="3"/>
  <c r="E1216" i="3"/>
  <c r="F1216" i="3"/>
  <c r="G1216" i="3"/>
  <c r="H1216" i="3"/>
  <c r="I1216" i="3"/>
  <c r="L1216" i="3" s="1"/>
  <c r="J1216" i="3"/>
  <c r="K1216" i="3"/>
  <c r="S1216" i="3" s="1"/>
  <c r="AA1216" i="3"/>
  <c r="AQ1216" i="3"/>
  <c r="BG1216" i="3"/>
  <c r="E1217" i="3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K1218" i="3"/>
  <c r="AQ1218" i="3" s="1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L1221" i="3" s="1"/>
  <c r="J1221" i="3"/>
  <c r="K1221" i="3"/>
  <c r="O1221" i="3" s="1"/>
  <c r="BL1221" i="3" s="1"/>
  <c r="AA1221" i="3"/>
  <c r="AQ1221" i="3"/>
  <c r="BG1221" i="3"/>
  <c r="E1222" i="3"/>
  <c r="F1222" i="3"/>
  <c r="G1222" i="3"/>
  <c r="H1222" i="3"/>
  <c r="I1222" i="3"/>
  <c r="J1222" i="3"/>
  <c r="E1223" i="3"/>
  <c r="F1223" i="3"/>
  <c r="K1223" i="3" s="1"/>
  <c r="G1223" i="3"/>
  <c r="H1223" i="3"/>
  <c r="I1223" i="3"/>
  <c r="J1223" i="3"/>
  <c r="E1224" i="3"/>
  <c r="F1224" i="3"/>
  <c r="G1224" i="3"/>
  <c r="H1224" i="3"/>
  <c r="I1224" i="3"/>
  <c r="L1224" i="3" s="1"/>
  <c r="J1224" i="3"/>
  <c r="E1225" i="3"/>
  <c r="F1225" i="3"/>
  <c r="G1225" i="3"/>
  <c r="H1225" i="3"/>
  <c r="I1225" i="3"/>
  <c r="L1225" i="3" s="1"/>
  <c r="J1225" i="3"/>
  <c r="K1225" i="3"/>
  <c r="O1225" i="3" s="1"/>
  <c r="AA1225" i="3"/>
  <c r="AQ1225" i="3"/>
  <c r="BG1225" i="3"/>
  <c r="E1226" i="3"/>
  <c r="F1226" i="3"/>
  <c r="G1226" i="3"/>
  <c r="H1226" i="3"/>
  <c r="I1226" i="3"/>
  <c r="J1226" i="3"/>
  <c r="E1227" i="3"/>
  <c r="F1227" i="3"/>
  <c r="K1227" i="3" s="1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K1229" i="3"/>
  <c r="E1230" i="3"/>
  <c r="F1230" i="3"/>
  <c r="G1230" i="3"/>
  <c r="H1230" i="3"/>
  <c r="I1230" i="3"/>
  <c r="L1230" i="3" s="1"/>
  <c r="J1230" i="3"/>
  <c r="E1231" i="3"/>
  <c r="F1231" i="3"/>
  <c r="G1231" i="3"/>
  <c r="H1231" i="3"/>
  <c r="I1231" i="3"/>
  <c r="L1231" i="3" s="1"/>
  <c r="J1231" i="3"/>
  <c r="K1231" i="3"/>
  <c r="O1231" i="3" s="1"/>
  <c r="AA1231" i="3"/>
  <c r="AQ1231" i="3"/>
  <c r="BG1231" i="3"/>
  <c r="E1232" i="3"/>
  <c r="F1232" i="3"/>
  <c r="G1232" i="3"/>
  <c r="H1232" i="3"/>
  <c r="I1232" i="3"/>
  <c r="L1232" i="3" s="1"/>
  <c r="J1232" i="3"/>
  <c r="E1233" i="3"/>
  <c r="F1233" i="3"/>
  <c r="G1233" i="3"/>
  <c r="H1233" i="3"/>
  <c r="I1233" i="3"/>
  <c r="L1233" i="3" s="1"/>
  <c r="J1233" i="3"/>
  <c r="K1233" i="3"/>
  <c r="M1233" i="3" s="1"/>
  <c r="S1233" i="3"/>
  <c r="BM1233" i="3" s="1"/>
  <c r="AA1233" i="3"/>
  <c r="AI1233" i="3"/>
  <c r="AQ1233" i="3"/>
  <c r="AY1233" i="3"/>
  <c r="BG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K1235" i="3"/>
  <c r="M1235" i="3" s="1"/>
  <c r="S1235" i="3"/>
  <c r="AA1235" i="3"/>
  <c r="AI1235" i="3"/>
  <c r="AQ1235" i="3"/>
  <c r="AY1235" i="3"/>
  <c r="BG1235" i="3"/>
  <c r="E1236" i="3"/>
  <c r="F1236" i="3"/>
  <c r="G1236" i="3"/>
  <c r="H1236" i="3"/>
  <c r="I1236" i="3"/>
  <c r="L1236" i="3" s="1"/>
  <c r="J1236" i="3"/>
  <c r="E1237" i="3"/>
  <c r="F1237" i="3"/>
  <c r="K1237" i="3" s="1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L1240" i="3" s="1"/>
  <c r="J1240" i="3"/>
  <c r="K1240" i="3"/>
  <c r="AB1240" i="3" s="1"/>
  <c r="E1241" i="3"/>
  <c r="F1241" i="3"/>
  <c r="G1241" i="3"/>
  <c r="H1241" i="3"/>
  <c r="I1241" i="3"/>
  <c r="L1241" i="3" s="1"/>
  <c r="J1241" i="3"/>
  <c r="E1242" i="3"/>
  <c r="F1242" i="3"/>
  <c r="K1242" i="3" s="1"/>
  <c r="G1242" i="3"/>
  <c r="H1242" i="3"/>
  <c r="I1242" i="3"/>
  <c r="J1242" i="3"/>
  <c r="L1242" i="3"/>
  <c r="E1243" i="3"/>
  <c r="F1243" i="3"/>
  <c r="G1243" i="3"/>
  <c r="H1243" i="3"/>
  <c r="I1243" i="3"/>
  <c r="J1243" i="3"/>
  <c r="E1244" i="3"/>
  <c r="F1244" i="3"/>
  <c r="G1244" i="3"/>
  <c r="H1244" i="3"/>
  <c r="I1244" i="3"/>
  <c r="L1244" i="3" s="1"/>
  <c r="J1244" i="3"/>
  <c r="K1244" i="3"/>
  <c r="AJ1244" i="3" s="1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K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L1250" i="3" s="1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L1254" i="3" s="1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K1257" i="3" s="1"/>
  <c r="AB1257" i="3" s="1"/>
  <c r="G1257" i="3"/>
  <c r="H1257" i="3"/>
  <c r="I1257" i="3"/>
  <c r="J1257" i="3"/>
  <c r="L1257" i="3"/>
  <c r="E1258" i="3"/>
  <c r="F1258" i="3"/>
  <c r="G1258" i="3"/>
  <c r="H1258" i="3"/>
  <c r="I1258" i="3"/>
  <c r="J1258" i="3"/>
  <c r="E1259" i="3"/>
  <c r="F1259" i="3"/>
  <c r="G1259" i="3"/>
  <c r="H1259" i="3"/>
  <c r="I1259" i="3"/>
  <c r="L1259" i="3" s="1"/>
  <c r="J1259" i="3"/>
  <c r="K1259" i="3"/>
  <c r="E1260" i="3"/>
  <c r="F1260" i="3"/>
  <c r="G1260" i="3"/>
  <c r="H1260" i="3"/>
  <c r="I1260" i="3"/>
  <c r="J1260" i="3"/>
  <c r="E1261" i="3"/>
  <c r="F1261" i="3"/>
  <c r="G1261" i="3"/>
  <c r="H1261" i="3"/>
  <c r="I1261" i="3"/>
  <c r="L1261" i="3" s="1"/>
  <c r="J1261" i="3"/>
  <c r="K1261" i="3"/>
  <c r="E1262" i="3"/>
  <c r="F1262" i="3"/>
  <c r="G1262" i="3"/>
  <c r="H1262" i="3"/>
  <c r="I1262" i="3"/>
  <c r="L1262" i="3" s="1"/>
  <c r="J1262" i="3"/>
  <c r="E1263" i="3"/>
  <c r="F1263" i="3"/>
  <c r="K1263" i="3" s="1"/>
  <c r="G1263" i="3"/>
  <c r="H1263" i="3"/>
  <c r="I1263" i="3"/>
  <c r="J1263" i="3"/>
  <c r="L1263" i="3"/>
  <c r="E1264" i="3"/>
  <c r="F1264" i="3"/>
  <c r="G1264" i="3"/>
  <c r="H1264" i="3"/>
  <c r="I1264" i="3"/>
  <c r="L1264" i="3" s="1"/>
  <c r="J1264" i="3"/>
  <c r="E1265" i="3"/>
  <c r="F1265" i="3"/>
  <c r="G1265" i="3"/>
  <c r="H1265" i="3"/>
  <c r="I1265" i="3"/>
  <c r="L1265" i="3" s="1"/>
  <c r="AB1265" i="3" s="1"/>
  <c r="J1265" i="3"/>
  <c r="K1265" i="3"/>
  <c r="E1266" i="3"/>
  <c r="F1266" i="3"/>
  <c r="G1266" i="3"/>
  <c r="H1266" i="3"/>
  <c r="I1266" i="3"/>
  <c r="J1266" i="3"/>
  <c r="E1267" i="3"/>
  <c r="F1267" i="3"/>
  <c r="K1267" i="3" s="1"/>
  <c r="G1267" i="3"/>
  <c r="H1267" i="3"/>
  <c r="I1267" i="3"/>
  <c r="J1267" i="3"/>
  <c r="L1267" i="3"/>
  <c r="E1268" i="3"/>
  <c r="F1268" i="3"/>
  <c r="G1268" i="3"/>
  <c r="H1268" i="3"/>
  <c r="I1268" i="3"/>
  <c r="J1268" i="3"/>
  <c r="E1269" i="3"/>
  <c r="F1269" i="3"/>
  <c r="K1269" i="3" s="1"/>
  <c r="G1269" i="3"/>
  <c r="H1269" i="3"/>
  <c r="I1269" i="3"/>
  <c r="J1269" i="3"/>
  <c r="L1269" i="3"/>
  <c r="E1270" i="3"/>
  <c r="F1270" i="3"/>
  <c r="G1270" i="3"/>
  <c r="H1270" i="3"/>
  <c r="I1270" i="3"/>
  <c r="J1270" i="3"/>
  <c r="E1271" i="3"/>
  <c r="F1271" i="3"/>
  <c r="G1271" i="3"/>
  <c r="H1271" i="3"/>
  <c r="I1271" i="3"/>
  <c r="L1271" i="3" s="1"/>
  <c r="J1271" i="3"/>
  <c r="K1271" i="3"/>
  <c r="T1271" i="3" s="1"/>
  <c r="E1272" i="3"/>
  <c r="F1272" i="3"/>
  <c r="G1272" i="3"/>
  <c r="H1272" i="3"/>
  <c r="I1272" i="3"/>
  <c r="J1272" i="3"/>
  <c r="E1273" i="3"/>
  <c r="F1273" i="3"/>
  <c r="K1273" i="3" s="1"/>
  <c r="AB1273" i="3" s="1"/>
  <c r="G1273" i="3"/>
  <c r="H1273" i="3"/>
  <c r="I1273" i="3"/>
  <c r="J1273" i="3"/>
  <c r="L1273" i="3"/>
  <c r="E1274" i="3"/>
  <c r="F1274" i="3"/>
  <c r="G1274" i="3"/>
  <c r="H1274" i="3"/>
  <c r="I1274" i="3"/>
  <c r="J1274" i="3"/>
  <c r="E1275" i="3"/>
  <c r="F1275" i="3"/>
  <c r="G1275" i="3"/>
  <c r="H1275" i="3"/>
  <c r="I1275" i="3"/>
  <c r="L1275" i="3" s="1"/>
  <c r="J1275" i="3"/>
  <c r="K1275" i="3"/>
  <c r="E1276" i="3"/>
  <c r="F1276" i="3"/>
  <c r="G1276" i="3"/>
  <c r="H1276" i="3"/>
  <c r="I1276" i="3"/>
  <c r="J1276" i="3"/>
  <c r="E1277" i="3"/>
  <c r="F1277" i="3"/>
  <c r="G1277" i="3"/>
  <c r="H1277" i="3"/>
  <c r="I1277" i="3"/>
  <c r="L1277" i="3" s="1"/>
  <c r="J1277" i="3"/>
  <c r="K1277" i="3"/>
  <c r="E1278" i="3"/>
  <c r="F1278" i="3"/>
  <c r="G1278" i="3"/>
  <c r="H1278" i="3"/>
  <c r="I1278" i="3"/>
  <c r="L1278" i="3" s="1"/>
  <c r="J1278" i="3"/>
  <c r="E1279" i="3"/>
  <c r="F1279" i="3"/>
  <c r="K1279" i="3" s="1"/>
  <c r="G1279" i="3"/>
  <c r="H1279" i="3"/>
  <c r="I1279" i="3"/>
  <c r="J1279" i="3"/>
  <c r="L1279" i="3"/>
  <c r="E1280" i="3"/>
  <c r="F1280" i="3"/>
  <c r="G1280" i="3"/>
  <c r="H1280" i="3"/>
  <c r="I1280" i="3"/>
  <c r="L1280" i="3" s="1"/>
  <c r="J1280" i="3"/>
  <c r="E1281" i="3"/>
  <c r="F1281" i="3"/>
  <c r="G1281" i="3"/>
  <c r="H1281" i="3"/>
  <c r="I1281" i="3"/>
  <c r="L1281" i="3" s="1"/>
  <c r="AB1281" i="3" s="1"/>
  <c r="J1281" i="3"/>
  <c r="K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J1283" i="3"/>
  <c r="L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J1285" i="3"/>
  <c r="L1285" i="3"/>
  <c r="AZ1285" i="3"/>
  <c r="BH1285" i="3"/>
  <c r="E1286" i="3"/>
  <c r="F1286" i="3"/>
  <c r="G1286" i="3"/>
  <c r="H1286" i="3"/>
  <c r="I1286" i="3"/>
  <c r="J1286" i="3"/>
  <c r="E1287" i="3"/>
  <c r="F1287" i="3"/>
  <c r="K1287" i="3" s="1"/>
  <c r="G1287" i="3"/>
  <c r="H1287" i="3"/>
  <c r="L1287" i="3" s="1"/>
  <c r="AQ1287" i="3" s="1"/>
  <c r="I1287" i="3"/>
  <c r="J1287" i="3"/>
  <c r="E1288" i="3"/>
  <c r="F1288" i="3"/>
  <c r="G1288" i="3"/>
  <c r="H1288" i="3"/>
  <c r="I1288" i="3"/>
  <c r="J1288" i="3"/>
  <c r="E1289" i="3"/>
  <c r="F1289" i="3"/>
  <c r="K1289" i="3" s="1"/>
  <c r="G1289" i="3"/>
  <c r="H1289" i="3"/>
  <c r="I1289" i="3"/>
  <c r="J1289" i="3"/>
  <c r="L1289" i="3"/>
  <c r="E1290" i="3"/>
  <c r="F1290" i="3"/>
  <c r="G1290" i="3"/>
  <c r="H1290" i="3"/>
  <c r="I1290" i="3"/>
  <c r="J1290" i="3"/>
  <c r="E1291" i="3"/>
  <c r="F1291" i="3"/>
  <c r="K1291" i="3" s="1"/>
  <c r="G1291" i="3"/>
  <c r="H1291" i="3"/>
  <c r="I1291" i="3"/>
  <c r="J1291" i="3"/>
  <c r="L1291" i="3"/>
  <c r="E1292" i="3"/>
  <c r="F1292" i="3"/>
  <c r="G1292" i="3"/>
  <c r="H1292" i="3"/>
  <c r="I1292" i="3"/>
  <c r="J1292" i="3"/>
  <c r="E1293" i="3"/>
  <c r="F1293" i="3"/>
  <c r="G1293" i="3"/>
  <c r="H1293" i="3"/>
  <c r="L1293" i="3" s="1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K1325" i="3" s="1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E1330" i="3"/>
  <c r="F1330" i="3"/>
  <c r="K1330" i="3" s="1"/>
  <c r="G1330" i="3"/>
  <c r="H1330" i="3"/>
  <c r="I1330" i="3"/>
  <c r="J1330" i="3"/>
  <c r="L1330" i="3"/>
  <c r="E1331" i="3"/>
  <c r="F1331" i="3"/>
  <c r="G1331" i="3"/>
  <c r="H1331" i="3"/>
  <c r="I1331" i="3"/>
  <c r="J1331" i="3"/>
  <c r="E1332" i="3"/>
  <c r="F1332" i="3"/>
  <c r="G1332" i="3"/>
  <c r="H1332" i="3"/>
  <c r="I1332" i="3"/>
  <c r="L1332" i="3" s="1"/>
  <c r="J1332" i="3"/>
  <c r="K1332" i="3"/>
  <c r="AB1332" i="3" s="1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F1350" i="3"/>
  <c r="G1350" i="3"/>
  <c r="H1350" i="3"/>
  <c r="L1350" i="3" s="1"/>
  <c r="I1350" i="3"/>
  <c r="J1350" i="3"/>
  <c r="AA1291" i="3" l="1"/>
  <c r="AQ1291" i="3"/>
  <c r="BG1291" i="3"/>
  <c r="S1291" i="3"/>
  <c r="AI1291" i="3"/>
  <c r="AY1291" i="3"/>
  <c r="P1332" i="3"/>
  <c r="T1332" i="3"/>
  <c r="AJ1332" i="3"/>
  <c r="AZ1332" i="3"/>
  <c r="AG1330" i="3"/>
  <c r="BC1330" i="3"/>
  <c r="Q1330" i="3"/>
  <c r="AM1330" i="3"/>
  <c r="BH1330" i="3"/>
  <c r="AA1289" i="3"/>
  <c r="AQ1289" i="3"/>
  <c r="BG1289" i="3"/>
  <c r="S1289" i="3"/>
  <c r="AI1289" i="3"/>
  <c r="AY1289" i="3"/>
  <c r="K1343" i="3"/>
  <c r="K1350" i="3"/>
  <c r="L1348" i="3"/>
  <c r="K1348" i="3"/>
  <c r="L1346" i="3"/>
  <c r="K1346" i="3"/>
  <c r="L1344" i="3"/>
  <c r="K1344" i="3"/>
  <c r="L1342" i="3"/>
  <c r="K1342" i="3"/>
  <c r="L1340" i="3"/>
  <c r="K1340" i="3"/>
  <c r="L1338" i="3"/>
  <c r="K1338" i="3"/>
  <c r="L1336" i="3"/>
  <c r="K1336" i="3"/>
  <c r="L1334" i="3"/>
  <c r="K1334" i="3"/>
  <c r="BH1332" i="3"/>
  <c r="AR1332" i="3"/>
  <c r="K1331" i="3"/>
  <c r="L1328" i="3"/>
  <c r="K1327" i="3"/>
  <c r="K1326" i="3"/>
  <c r="L1324" i="3"/>
  <c r="AG1324" i="3" s="1"/>
  <c r="K1323" i="3"/>
  <c r="L1322" i="3"/>
  <c r="K1321" i="3"/>
  <c r="L1320" i="3"/>
  <c r="K1319" i="3"/>
  <c r="L1318" i="3"/>
  <c r="K1317" i="3"/>
  <c r="L1316" i="3"/>
  <c r="K1315" i="3"/>
  <c r="L1314" i="3"/>
  <c r="K1313" i="3"/>
  <c r="L1312" i="3"/>
  <c r="K1311" i="3"/>
  <c r="L1310" i="3"/>
  <c r="K1309" i="3"/>
  <c r="L1308" i="3"/>
  <c r="K1307" i="3"/>
  <c r="L1306" i="3"/>
  <c r="K1305" i="3"/>
  <c r="L1304" i="3"/>
  <c r="K1303" i="3"/>
  <c r="L1302" i="3"/>
  <c r="K1301" i="3"/>
  <c r="L1300" i="3"/>
  <c r="K1299" i="3"/>
  <c r="L1298" i="3"/>
  <c r="K1297" i="3"/>
  <c r="L1296" i="3"/>
  <c r="K1295" i="3"/>
  <c r="L1294" i="3"/>
  <c r="K1293" i="3"/>
  <c r="L1292" i="3"/>
  <c r="K1292" i="3"/>
  <c r="L1290" i="3"/>
  <c r="K1290" i="3"/>
  <c r="L1288" i="3"/>
  <c r="M1285" i="3"/>
  <c r="P1285" i="3"/>
  <c r="X1285" i="3"/>
  <c r="AF1285" i="3"/>
  <c r="AN1285" i="3"/>
  <c r="AV1285" i="3"/>
  <c r="BD1285" i="3"/>
  <c r="T1285" i="3"/>
  <c r="AB1285" i="3"/>
  <c r="AJ1285" i="3"/>
  <c r="AR1285" i="3"/>
  <c r="P1275" i="3"/>
  <c r="X1275" i="3"/>
  <c r="AN1275" i="3"/>
  <c r="BD1275" i="3"/>
  <c r="P1271" i="3"/>
  <c r="AB1271" i="3"/>
  <c r="AJ1271" i="3"/>
  <c r="AV1271" i="3"/>
  <c r="BH1271" i="3"/>
  <c r="M1269" i="3"/>
  <c r="P1269" i="3"/>
  <c r="X1269" i="3"/>
  <c r="AF1269" i="3"/>
  <c r="AN1269" i="3"/>
  <c r="AV1269" i="3"/>
  <c r="BD1269" i="3"/>
  <c r="T1269" i="3"/>
  <c r="AB1269" i="3"/>
  <c r="AJ1269" i="3"/>
  <c r="AR1269" i="3"/>
  <c r="AZ1269" i="3"/>
  <c r="BH1269" i="3"/>
  <c r="P1259" i="3"/>
  <c r="X1259" i="3"/>
  <c r="AN1259" i="3"/>
  <c r="BD1259" i="3"/>
  <c r="S1237" i="3"/>
  <c r="BM1237" i="3" s="1"/>
  <c r="AI1237" i="3"/>
  <c r="AY1237" i="3"/>
  <c r="BI1237" i="3"/>
  <c r="U1237" i="3"/>
  <c r="AK1237" i="3"/>
  <c r="AZ1237" i="3"/>
  <c r="AQ1179" i="3"/>
  <c r="K1341" i="3"/>
  <c r="K1339" i="3"/>
  <c r="K1337" i="3"/>
  <c r="K1335" i="3"/>
  <c r="K1333" i="3"/>
  <c r="K1328" i="3"/>
  <c r="L1326" i="3"/>
  <c r="K1324" i="3"/>
  <c r="K1322" i="3"/>
  <c r="K1320" i="3"/>
  <c r="K1318" i="3"/>
  <c r="K1316" i="3"/>
  <c r="K1314" i="3"/>
  <c r="K1312" i="3"/>
  <c r="K1310" i="3"/>
  <c r="K1308" i="3"/>
  <c r="K1306" i="3"/>
  <c r="K1304" i="3"/>
  <c r="K1302" i="3"/>
  <c r="K1300" i="3"/>
  <c r="K1298" i="3"/>
  <c r="K1296" i="3"/>
  <c r="K1294" i="3"/>
  <c r="AI1287" i="3"/>
  <c r="M1283" i="3"/>
  <c r="X1283" i="3"/>
  <c r="AN1283" i="3"/>
  <c r="BD1283" i="3"/>
  <c r="AB1283" i="3"/>
  <c r="AR1283" i="3"/>
  <c r="BH1283" i="3"/>
  <c r="P1279" i="3"/>
  <c r="AB1279" i="3"/>
  <c r="AJ1279" i="3"/>
  <c r="AV1279" i="3"/>
  <c r="BH1279" i="3"/>
  <c r="T1279" i="3"/>
  <c r="AF1279" i="3"/>
  <c r="AR1279" i="3"/>
  <c r="AZ1279" i="3"/>
  <c r="P1277" i="3"/>
  <c r="X1277" i="3"/>
  <c r="AF1277" i="3"/>
  <c r="AN1277" i="3"/>
  <c r="AV1277" i="3"/>
  <c r="BD1277" i="3"/>
  <c r="M1267" i="3"/>
  <c r="X1267" i="3"/>
  <c r="AN1267" i="3"/>
  <c r="BD1267" i="3"/>
  <c r="AB1267" i="3"/>
  <c r="AR1267" i="3"/>
  <c r="BH1267" i="3"/>
  <c r="P1263" i="3"/>
  <c r="AB1263" i="3"/>
  <c r="AJ1263" i="3"/>
  <c r="AV1263" i="3"/>
  <c r="BH1263" i="3"/>
  <c r="T1263" i="3"/>
  <c r="AF1263" i="3"/>
  <c r="AR1263" i="3"/>
  <c r="AZ1263" i="3"/>
  <c r="P1261" i="3"/>
  <c r="X1261" i="3"/>
  <c r="AF1261" i="3"/>
  <c r="AN1261" i="3"/>
  <c r="AV1261" i="3"/>
  <c r="BD1261" i="3"/>
  <c r="T1244" i="3"/>
  <c r="AB1244" i="3"/>
  <c r="AR1244" i="3"/>
  <c r="P1242" i="3"/>
  <c r="AB1242" i="3"/>
  <c r="AJ1242" i="3"/>
  <c r="AV1242" i="3"/>
  <c r="BH1242" i="3"/>
  <c r="T1242" i="3"/>
  <c r="AF1242" i="3"/>
  <c r="AR1242" i="3"/>
  <c r="AZ1242" i="3"/>
  <c r="P1240" i="3"/>
  <c r="T1240" i="3"/>
  <c r="AJ1240" i="3"/>
  <c r="AZ1240" i="3"/>
  <c r="AQ1227" i="3"/>
  <c r="O1227" i="3"/>
  <c r="AU1227" i="3"/>
  <c r="O1207" i="3"/>
  <c r="S1207" i="3"/>
  <c r="AI1198" i="3"/>
  <c r="S1198" i="3"/>
  <c r="Q1195" i="3"/>
  <c r="Y1195" i="3"/>
  <c r="AO1195" i="3"/>
  <c r="BB1195" i="3"/>
  <c r="V1195" i="3"/>
  <c r="AI1195" i="3"/>
  <c r="AY1195" i="3"/>
  <c r="AA1193" i="3"/>
  <c r="BB1193" i="3"/>
  <c r="AG1193" i="3"/>
  <c r="BG1193" i="3"/>
  <c r="AA1189" i="3"/>
  <c r="BB1189" i="3"/>
  <c r="AG1189" i="3"/>
  <c r="BG1189" i="3"/>
  <c r="V1187" i="3"/>
  <c r="AQ1187" i="3"/>
  <c r="Q1187" i="3"/>
  <c r="AL1187" i="3"/>
  <c r="BG1187" i="3"/>
  <c r="AB1157" i="3"/>
  <c r="P1283" i="3"/>
  <c r="K1280" i="3"/>
  <c r="K1278" i="3"/>
  <c r="M1277" i="3"/>
  <c r="M1275" i="3"/>
  <c r="P1267" i="3"/>
  <c r="K1264" i="3"/>
  <c r="K1262" i="3"/>
  <c r="M1261" i="3"/>
  <c r="M1259" i="3"/>
  <c r="K1254" i="3"/>
  <c r="Y1254" i="3" s="1"/>
  <c r="K1253" i="3"/>
  <c r="K1250" i="3"/>
  <c r="Y1250" i="3" s="1"/>
  <c r="K1249" i="3"/>
  <c r="K1241" i="3"/>
  <c r="K1239" i="3"/>
  <c r="K1236" i="3"/>
  <c r="AG1236" i="3" s="1"/>
  <c r="K1234" i="3"/>
  <c r="K1232" i="3"/>
  <c r="AU1231" i="3"/>
  <c r="AE1231" i="3"/>
  <c r="L1229" i="3"/>
  <c r="L1228" i="3"/>
  <c r="K1228" i="3"/>
  <c r="K1224" i="3"/>
  <c r="O1215" i="3"/>
  <c r="K1215" i="3"/>
  <c r="AY1211" i="3"/>
  <c r="K1210" i="3"/>
  <c r="AY1203" i="3"/>
  <c r="K1199" i="3"/>
  <c r="AE1199" i="3" s="1"/>
  <c r="K1197" i="3"/>
  <c r="K1182" i="3"/>
  <c r="K1180" i="3"/>
  <c r="K1171" i="3"/>
  <c r="N1170" i="3"/>
  <c r="L1169" i="3"/>
  <c r="L1164" i="3"/>
  <c r="L1163" i="3"/>
  <c r="AB1162" i="3"/>
  <c r="R1156" i="3"/>
  <c r="K1156" i="3"/>
  <c r="K1155" i="3"/>
  <c r="L1153" i="3"/>
  <c r="BJ1352" i="3"/>
  <c r="BJ1354" i="3"/>
  <c r="Q1357" i="3"/>
  <c r="BA1357" i="3"/>
  <c r="AZ1357" i="3"/>
  <c r="T1357" i="3"/>
  <c r="AH1357" i="3"/>
  <c r="BM1381" i="3"/>
  <c r="BL1381" i="3"/>
  <c r="BN1393" i="3"/>
  <c r="AL1371" i="3"/>
  <c r="BI1371" i="3"/>
  <c r="AC1371" i="3"/>
  <c r="AV1371" i="3"/>
  <c r="P1371" i="3"/>
  <c r="AE1371" i="3"/>
  <c r="BJ1377" i="3"/>
  <c r="BL1377" i="3"/>
  <c r="R1373" i="3"/>
  <c r="AS1373" i="3"/>
  <c r="M1373" i="3"/>
  <c r="AF1373" i="3"/>
  <c r="AU1373" i="3"/>
  <c r="O1373" i="3"/>
  <c r="BN1384" i="3"/>
  <c r="AV1385" i="3"/>
  <c r="AI1385" i="3"/>
  <c r="Z1385" i="3"/>
  <c r="AL1385" i="3"/>
  <c r="BA1385" i="3"/>
  <c r="Q1385" i="3"/>
  <c r="BL1412" i="3"/>
  <c r="BJ1407" i="3"/>
  <c r="BK1468" i="3"/>
  <c r="BN1468" i="3"/>
  <c r="BK1417" i="3"/>
  <c r="BN1417" i="3"/>
  <c r="BK1447" i="3"/>
  <c r="Q1380" i="3"/>
  <c r="BN1380" i="3" s="1"/>
  <c r="Y1380" i="3"/>
  <c r="AK1380" i="3"/>
  <c r="AW1380" i="3"/>
  <c r="BE1380" i="3"/>
  <c r="U1380" i="3"/>
  <c r="AG1380" i="3"/>
  <c r="AO1380" i="3"/>
  <c r="BA1380" i="3"/>
  <c r="V1390" i="3"/>
  <c r="BL1406" i="3"/>
  <c r="W1360" i="3"/>
  <c r="AM1360" i="3"/>
  <c r="BJ1360" i="3" s="1"/>
  <c r="BC1360" i="3"/>
  <c r="O1360" i="3"/>
  <c r="BN1360" i="3" s="1"/>
  <c r="AE1360" i="3"/>
  <c r="AU1360" i="3"/>
  <c r="AK1365" i="3"/>
  <c r="AC1365" i="3"/>
  <c r="BI1365" i="3"/>
  <c r="AN1370" i="3"/>
  <c r="BJ1370" i="3" s="1"/>
  <c r="X1370" i="3"/>
  <c r="BD1370" i="3"/>
  <c r="AN1374" i="3"/>
  <c r="X1374" i="3"/>
  <c r="BD1374" i="3"/>
  <c r="U1378" i="3"/>
  <c r="AG1378" i="3"/>
  <c r="AO1378" i="3"/>
  <c r="BA1378" i="3"/>
  <c r="Q1378" i="3"/>
  <c r="BJ1378" i="3" s="1"/>
  <c r="Y1378" i="3"/>
  <c r="AK1378" i="3"/>
  <c r="AW1378" i="3"/>
  <c r="BE1378" i="3"/>
  <c r="Z1388" i="3"/>
  <c r="V1388" i="3"/>
  <c r="AL1388" i="3"/>
  <c r="BB1388" i="3"/>
  <c r="N1388" i="3"/>
  <c r="AD1388" i="3"/>
  <c r="AT1388" i="3"/>
  <c r="BC1379" i="3"/>
  <c r="AI1379" i="3"/>
  <c r="O1379" i="3"/>
  <c r="BL1379" i="3" s="1"/>
  <c r="AM1379" i="3"/>
  <c r="S1379" i="3"/>
  <c r="BK1379" i="3" s="1"/>
  <c r="BE1384" i="3"/>
  <c r="AS1384" i="3"/>
  <c r="AI1384" i="3"/>
  <c r="Y1384" i="3"/>
  <c r="M1384" i="3"/>
  <c r="BA1384" i="3"/>
  <c r="AQ1384" i="3"/>
  <c r="AG1384" i="3"/>
  <c r="U1384" i="3"/>
  <c r="AF1353" i="3"/>
  <c r="AM1362" i="3"/>
  <c r="BG1362" i="3"/>
  <c r="BL1362" i="3" s="1"/>
  <c r="AA1362" i="3"/>
  <c r="BE1364" i="3"/>
  <c r="AO1364" i="3"/>
  <c r="W1364" i="3"/>
  <c r="AY1364" i="3"/>
  <c r="AI1364" i="3"/>
  <c r="BL1364" i="3" s="1"/>
  <c r="O1364" i="3"/>
  <c r="AW1366" i="3"/>
  <c r="AG1366" i="3"/>
  <c r="Q1366" i="3"/>
  <c r="BN1366" i="3" s="1"/>
  <c r="AY1366" i="3"/>
  <c r="AI1366" i="3"/>
  <c r="S1366" i="3"/>
  <c r="K1288" i="3"/>
  <c r="L1286" i="3"/>
  <c r="K1286" i="3"/>
  <c r="BH1277" i="3"/>
  <c r="AZ1277" i="3"/>
  <c r="AR1277" i="3"/>
  <c r="AJ1277" i="3"/>
  <c r="AB1277" i="3"/>
  <c r="T1277" i="3"/>
  <c r="BH1275" i="3"/>
  <c r="AR1275" i="3"/>
  <c r="AB1275" i="3"/>
  <c r="L1272" i="3"/>
  <c r="K1272" i="3"/>
  <c r="AZ1271" i="3"/>
  <c r="AR1271" i="3"/>
  <c r="AF1271" i="3"/>
  <c r="L1270" i="3"/>
  <c r="K1270" i="3"/>
  <c r="BH1261" i="3"/>
  <c r="AZ1261" i="3"/>
  <c r="AR1261" i="3"/>
  <c r="AJ1261" i="3"/>
  <c r="AB1261" i="3"/>
  <c r="T1261" i="3"/>
  <c r="BH1259" i="3"/>
  <c r="AR1259" i="3"/>
  <c r="AB1259" i="3"/>
  <c r="L1256" i="3"/>
  <c r="K1256" i="3"/>
  <c r="K1255" i="3"/>
  <c r="L1252" i="3"/>
  <c r="K1252" i="3"/>
  <c r="K1251" i="3"/>
  <c r="L1248" i="3"/>
  <c r="K1248" i="3"/>
  <c r="K1247" i="3"/>
  <c r="L1246" i="3"/>
  <c r="BH1244" i="3"/>
  <c r="BH1240" i="3"/>
  <c r="AR1240" i="3"/>
  <c r="L1237" i="3"/>
  <c r="AA1237" i="3" s="1"/>
  <c r="BI1235" i="3"/>
  <c r="BA1235" i="3"/>
  <c r="AS1235" i="3"/>
  <c r="AK1235" i="3"/>
  <c r="AC1235" i="3"/>
  <c r="U1235" i="3"/>
  <c r="BI1233" i="3"/>
  <c r="BA1233" i="3"/>
  <c r="AS1233" i="3"/>
  <c r="AK1233" i="3"/>
  <c r="AC1233" i="3"/>
  <c r="U1233" i="3"/>
  <c r="K1230" i="3"/>
  <c r="L1227" i="3"/>
  <c r="AA1227" i="3" s="1"/>
  <c r="L1226" i="3"/>
  <c r="K1226" i="3"/>
  <c r="AU1225" i="3"/>
  <c r="AE1225" i="3"/>
  <c r="L1223" i="3"/>
  <c r="L1222" i="3"/>
  <c r="K1222" i="3"/>
  <c r="AU1221" i="3"/>
  <c r="AE1221" i="3"/>
  <c r="L1220" i="3"/>
  <c r="K1220" i="3"/>
  <c r="L1219" i="3"/>
  <c r="K1219" i="3"/>
  <c r="L1217" i="3"/>
  <c r="K1217" i="3"/>
  <c r="AY1216" i="3"/>
  <c r="AI1216" i="3"/>
  <c r="L1213" i="3"/>
  <c r="L1212" i="3"/>
  <c r="K1212" i="3"/>
  <c r="L1209" i="3"/>
  <c r="L1208" i="3"/>
  <c r="K1208" i="3"/>
  <c r="L1207" i="3"/>
  <c r="AI1207" i="3" s="1"/>
  <c r="L1206" i="3"/>
  <c r="AK1206" i="3" s="1"/>
  <c r="K1206" i="3"/>
  <c r="L1205" i="3"/>
  <c r="AI1205" i="3" s="1"/>
  <c r="L1204" i="3"/>
  <c r="K1204" i="3"/>
  <c r="BG1202" i="3"/>
  <c r="AW1202" i="3"/>
  <c r="AG1202" i="3"/>
  <c r="Q1202" i="3"/>
  <c r="L1201" i="3"/>
  <c r="K1201" i="3"/>
  <c r="AY1200" i="3"/>
  <c r="AI1200" i="3"/>
  <c r="L1198" i="3"/>
  <c r="AA1198" i="3" s="1"/>
  <c r="L1196" i="3"/>
  <c r="L1195" i="3"/>
  <c r="S1195" i="3" s="1"/>
  <c r="L1194" i="3"/>
  <c r="L1193" i="3"/>
  <c r="V1193" i="3" s="1"/>
  <c r="BG1191" i="3"/>
  <c r="AW1191" i="3"/>
  <c r="AL1191" i="3"/>
  <c r="AA1191" i="3"/>
  <c r="L1190" i="3"/>
  <c r="L1189" i="3"/>
  <c r="V1189" i="3" s="1"/>
  <c r="L1188" i="3"/>
  <c r="AF1188" i="3" s="1"/>
  <c r="L1187" i="3"/>
  <c r="AG1187" i="3" s="1"/>
  <c r="L1185" i="3"/>
  <c r="L1184" i="3"/>
  <c r="K1184" i="3"/>
  <c r="BG1181" i="3"/>
  <c r="AA1181" i="3"/>
  <c r="L1179" i="3"/>
  <c r="L1178" i="3"/>
  <c r="K1178" i="3"/>
  <c r="L1176" i="3"/>
  <c r="K1176" i="3"/>
  <c r="L1174" i="3"/>
  <c r="AD1174" i="3" s="1"/>
  <c r="K1174" i="3"/>
  <c r="L1173" i="3"/>
  <c r="L1172" i="3"/>
  <c r="K1172" i="3"/>
  <c r="L1171" i="3"/>
  <c r="AV1171" i="3" s="1"/>
  <c r="BF1170" i="3"/>
  <c r="AX1170" i="3"/>
  <c r="AH1170" i="3"/>
  <c r="R1170" i="3"/>
  <c r="K1169" i="3"/>
  <c r="L1168" i="3"/>
  <c r="K1168" i="3"/>
  <c r="L1167" i="3"/>
  <c r="K1167" i="3"/>
  <c r="L1166" i="3"/>
  <c r="L1165" i="3"/>
  <c r="K1165" i="3"/>
  <c r="K1164" i="3"/>
  <c r="K1162" i="3"/>
  <c r="L1161" i="3"/>
  <c r="K1160" i="3"/>
  <c r="AH1160" i="3" s="1"/>
  <c r="K1159" i="3"/>
  <c r="AP1158" i="3"/>
  <c r="N1158" i="3"/>
  <c r="BJ1158" i="3" s="1"/>
  <c r="K1157" i="3"/>
  <c r="AR1157" i="3" s="1"/>
  <c r="K1154" i="3"/>
  <c r="BK1366" i="3"/>
  <c r="AW1357" i="3"/>
  <c r="AE1357" i="3"/>
  <c r="U1357" i="3"/>
  <c r="AJ1357" i="3"/>
  <c r="AX1357" i="3"/>
  <c r="BF1371" i="3"/>
  <c r="BN1381" i="3"/>
  <c r="BK1381" i="3"/>
  <c r="R1371" i="3"/>
  <c r="AS1371" i="3"/>
  <c r="M1371" i="3"/>
  <c r="AF1371" i="3"/>
  <c r="AU1371" i="3"/>
  <c r="O1371" i="3"/>
  <c r="BL1375" i="3"/>
  <c r="AL1373" i="3"/>
  <c r="BI1373" i="3"/>
  <c r="AC1373" i="3"/>
  <c r="AV1373" i="3"/>
  <c r="P1373" i="3"/>
  <c r="AE1373" i="3"/>
  <c r="AZ1385" i="3"/>
  <c r="AY1385" i="3"/>
  <c r="N1385" i="3"/>
  <c r="BB1385" i="3"/>
  <c r="R1385" i="3"/>
  <c r="AK1385" i="3"/>
  <c r="BM1580" i="3"/>
  <c r="BL1407" i="3"/>
  <c r="BJ1559" i="3"/>
  <c r="BN1412" i="3"/>
  <c r="BJ1592" i="3"/>
  <c r="BN1472" i="3"/>
  <c r="BK1472" i="3"/>
  <c r="X1372" i="3"/>
  <c r="BD1372" i="3"/>
  <c r="BL1372" i="3" s="1"/>
  <c r="AN1372" i="3"/>
  <c r="AB1389" i="3"/>
  <c r="BH1389" i="3"/>
  <c r="AR1389" i="3"/>
  <c r="AB1391" i="3"/>
  <c r="BH1391" i="3"/>
  <c r="BL1391" i="3" s="1"/>
  <c r="AR1391" i="3"/>
  <c r="Z1390" i="3"/>
  <c r="AP1390" i="3"/>
  <c r="BF1390" i="3"/>
  <c r="BL1390" i="3" s="1"/>
  <c r="N1390" i="3"/>
  <c r="AD1390" i="3"/>
  <c r="BJ1390" i="3" s="1"/>
  <c r="AT1390" i="3"/>
  <c r="AM1358" i="3"/>
  <c r="AE1358" i="3"/>
  <c r="W1358" i="3"/>
  <c r="BM1358" i="3" s="1"/>
  <c r="BC1358" i="3"/>
  <c r="Q1363" i="3"/>
  <c r="BJ1363" i="3" s="1"/>
  <c r="Y1363" i="3"/>
  <c r="AG1363" i="3"/>
  <c r="AO1363" i="3"/>
  <c r="AW1363" i="3"/>
  <c r="BE1363" i="3"/>
  <c r="M1363" i="3"/>
  <c r="U1363" i="3"/>
  <c r="AC1363" i="3"/>
  <c r="AK1363" i="3"/>
  <c r="AS1363" i="3"/>
  <c r="BA1363" i="3"/>
  <c r="BI1363" i="3"/>
  <c r="AU1379" i="3"/>
  <c r="W1379" i="3"/>
  <c r="BJ1379" i="3" s="1"/>
  <c r="AY1379" i="3"/>
  <c r="AE1379" i="3"/>
  <c r="BI1384" i="3"/>
  <c r="AY1384" i="3"/>
  <c r="AO1384" i="3"/>
  <c r="AC1384" i="3"/>
  <c r="S1384" i="3"/>
  <c r="BG1384" i="3"/>
  <c r="AW1384" i="3"/>
  <c r="AK1384" i="3"/>
  <c r="AA1384" i="3"/>
  <c r="BC1362" i="3"/>
  <c r="W1362" i="3"/>
  <c r="AQ1362" i="3"/>
  <c r="AW1364" i="3"/>
  <c r="AG1364" i="3"/>
  <c r="BG1364" i="3"/>
  <c r="AQ1364" i="3"/>
  <c r="BE1366" i="3"/>
  <c r="AO1366" i="3"/>
  <c r="Y1366" i="3"/>
  <c r="BG1366" i="3"/>
  <c r="AQ1366" i="3"/>
  <c r="AA1366" i="3"/>
  <c r="BM1366" i="3" s="1"/>
  <c r="X1391" i="3"/>
  <c r="BJ1586" i="3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N1368" i="3"/>
  <c r="AI1368" i="3"/>
  <c r="BE1368" i="3"/>
  <c r="M1368" i="3"/>
  <c r="BL1370" i="3"/>
  <c r="BL1374" i="3"/>
  <c r="BN1378" i="3"/>
  <c r="BK1378" i="3"/>
  <c r="BN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D1385" i="3"/>
  <c r="BH1385" i="3"/>
  <c r="BN1367" i="3"/>
  <c r="BK1367" i="3"/>
  <c r="O1386" i="3"/>
  <c r="BL1386" i="3" s="1"/>
  <c r="S1386" i="3"/>
  <c r="BM1386" i="3" s="1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BJ1386" i="3" s="1"/>
  <c r="AD1386" i="3"/>
  <c r="AT1386" i="3"/>
  <c r="R1386" i="3"/>
  <c r="AH1386" i="3"/>
  <c r="AX1386" i="3"/>
  <c r="BJ1398" i="3"/>
  <c r="BJ1388" i="3"/>
  <c r="BK1390" i="3"/>
  <c r="BN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J1365" i="3"/>
  <c r="BJ1367" i="3"/>
  <c r="BL1397" i="3"/>
  <c r="BJ1389" i="3"/>
  <c r="BN1351" i="3"/>
  <c r="BK1351" i="3"/>
  <c r="BM1352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S1368" i="3"/>
  <c r="S1357" i="3"/>
  <c r="BN1370" i="3"/>
  <c r="BK1370" i="3"/>
  <c r="BM1372" i="3"/>
  <c r="BN1374" i="3"/>
  <c r="BK1374" i="3"/>
  <c r="AX1371" i="3"/>
  <c r="AD1371" i="3"/>
  <c r="BA1371" i="3"/>
  <c r="AK1371" i="3"/>
  <c r="U1371" i="3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K1380" i="3"/>
  <c r="BJ1395" i="3"/>
  <c r="BJ1384" i="3"/>
  <c r="BJ1391" i="3"/>
  <c r="BK1396" i="3"/>
  <c r="BN1396" i="3"/>
  <c r="BK1352" i="3"/>
  <c r="BN1352" i="3"/>
  <c r="BL1352" i="3"/>
  <c r="BL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K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N1373" i="3"/>
  <c r="BN1373" i="3" s="1"/>
  <c r="AW1373" i="3"/>
  <c r="AG1373" i="3"/>
  <c r="Q1373" i="3"/>
  <c r="AZ1373" i="3"/>
  <c r="AJ1373" i="3"/>
  <c r="T1373" i="3"/>
  <c r="AY1373" i="3"/>
  <c r="AI1373" i="3"/>
  <c r="BJ1380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BL1392" i="3" s="1"/>
  <c r="S1392" i="3"/>
  <c r="BM1392" i="3" s="1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E1385" i="3"/>
  <c r="AO1385" i="3"/>
  <c r="V1385" i="3"/>
  <c r="X1385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BD1348" i="3"/>
  <c r="X1346" i="3"/>
  <c r="BD1346" i="3"/>
  <c r="AN1342" i="3"/>
  <c r="AJ1342" i="3"/>
  <c r="T1342" i="3"/>
  <c r="AN1340" i="3"/>
  <c r="AJ1340" i="3"/>
  <c r="AZ1340" i="3"/>
  <c r="AN1338" i="3"/>
  <c r="AJ1338" i="3"/>
  <c r="AZ1338" i="3"/>
  <c r="AN1336" i="3"/>
  <c r="T1336" i="3"/>
  <c r="AJ1336" i="3"/>
  <c r="AN1334" i="3"/>
  <c r="T1334" i="3"/>
  <c r="AJ1334" i="3"/>
  <c r="X1344" i="3"/>
  <c r="K1349" i="3"/>
  <c r="AJ1348" i="3"/>
  <c r="T1346" i="3"/>
  <c r="W1343" i="3"/>
  <c r="BC1343" i="3"/>
  <c r="AN1343" i="3"/>
  <c r="U1343" i="3"/>
  <c r="BA1343" i="3"/>
  <c r="W1337" i="3"/>
  <c r="BC1337" i="3"/>
  <c r="AN1337" i="3"/>
  <c r="U1337" i="3"/>
  <c r="BA1337" i="3"/>
  <c r="AI1335" i="3"/>
  <c r="T1335" i="3"/>
  <c r="AZ1335" i="3"/>
  <c r="AG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U1322" i="3"/>
  <c r="AK1322" i="3"/>
  <c r="BA1322" i="3"/>
  <c r="P1322" i="3"/>
  <c r="AF1322" i="3"/>
  <c r="AV1322" i="3"/>
  <c r="L1349" i="3"/>
  <c r="AF1348" i="3"/>
  <c r="L1347" i="3"/>
  <c r="AV1346" i="3"/>
  <c r="P1346" i="3"/>
  <c r="R1343" i="3"/>
  <c r="L1343" i="3"/>
  <c r="AV1342" i="3"/>
  <c r="P1342" i="3"/>
  <c r="L1341" i="3"/>
  <c r="AF1340" i="3"/>
  <c r="AH1337" i="3"/>
  <c r="L1337" i="3"/>
  <c r="BB1337" i="3" s="1"/>
  <c r="AV1336" i="3"/>
  <c r="P1336" i="3"/>
  <c r="R1335" i="3"/>
  <c r="L1335" i="3"/>
  <c r="AV1334" i="3"/>
  <c r="P1334" i="3"/>
  <c r="L1333" i="3"/>
  <c r="S1333" i="3" s="1"/>
  <c r="BM1333" i="3" s="1"/>
  <c r="AV1332" i="3"/>
  <c r="AF1332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W1326" i="3"/>
  <c r="Q1326" i="3"/>
  <c r="Q1322" i="3"/>
  <c r="AW1318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Q1348" i="3"/>
  <c r="Y1348" i="3"/>
  <c r="AG1348" i="3"/>
  <c r="AO1348" i="3"/>
  <c r="AW1348" i="3"/>
  <c r="BE1348" i="3"/>
  <c r="N1348" i="3"/>
  <c r="V1348" i="3"/>
  <c r="AD1348" i="3"/>
  <c r="AL1348" i="3"/>
  <c r="AX1348" i="3"/>
  <c r="AT1348" i="3"/>
  <c r="O1348" i="3"/>
  <c r="W1348" i="3"/>
  <c r="AE1348" i="3"/>
  <c r="AM1348" i="3"/>
  <c r="AU1348" i="3"/>
  <c r="BC1348" i="3"/>
  <c r="M1344" i="3"/>
  <c r="U1344" i="3"/>
  <c r="AC1344" i="3"/>
  <c r="AK1344" i="3"/>
  <c r="AS1344" i="3"/>
  <c r="BA1344" i="3"/>
  <c r="BI1344" i="3"/>
  <c r="R1344" i="3"/>
  <c r="Z1344" i="3"/>
  <c r="AH1344" i="3"/>
  <c r="AP1344" i="3"/>
  <c r="AX1344" i="3"/>
  <c r="BF1344" i="3"/>
  <c r="S1344" i="3"/>
  <c r="AA1344" i="3"/>
  <c r="AI1344" i="3"/>
  <c r="AQ1344" i="3"/>
  <c r="AY1344" i="3"/>
  <c r="BG1344" i="3"/>
  <c r="T1348" i="3"/>
  <c r="K1347" i="3"/>
  <c r="AJ1346" i="3"/>
  <c r="K1345" i="3"/>
  <c r="T1344" i="3"/>
  <c r="W1341" i="3"/>
  <c r="AM1341" i="3"/>
  <c r="BC1341" i="3"/>
  <c r="X1341" i="3"/>
  <c r="AN1341" i="3"/>
  <c r="BD1341" i="3"/>
  <c r="U1341" i="3"/>
  <c r="AK1341" i="3"/>
  <c r="BA1341" i="3"/>
  <c r="AE1339" i="3"/>
  <c r="P1339" i="3"/>
  <c r="AV1339" i="3"/>
  <c r="AC1339" i="3"/>
  <c r="BI1339" i="3"/>
  <c r="AL1337" i="3"/>
  <c r="V1337" i="3"/>
  <c r="V1335" i="3"/>
  <c r="Y1326" i="3"/>
  <c r="M1318" i="3"/>
  <c r="AC1318" i="3"/>
  <c r="AS1318" i="3"/>
  <c r="BI1318" i="3"/>
  <c r="X1318" i="3"/>
  <c r="AN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F1344" i="3"/>
  <c r="AH1339" i="3"/>
  <c r="L1339" i="3"/>
  <c r="AV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B1348" i="3"/>
  <c r="AR1346" i="3"/>
  <c r="AR1344" i="3"/>
  <c r="AT1343" i="3"/>
  <c r="N1343" i="3"/>
  <c r="AR1342" i="3"/>
  <c r="BH1340" i="3"/>
  <c r="AT1339" i="3"/>
  <c r="N1339" i="3"/>
  <c r="BJ1339" i="3" s="1"/>
  <c r="AR1338" i="3"/>
  <c r="AT1337" i="3"/>
  <c r="AD1337" i="3"/>
  <c r="N1337" i="3"/>
  <c r="BH1336" i="3"/>
  <c r="AT1335" i="3"/>
  <c r="N1335" i="3"/>
  <c r="BJ1335" i="3" s="1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U1328" i="3"/>
  <c r="AK1328" i="3"/>
  <c r="BA1328" i="3"/>
  <c r="P1328" i="3"/>
  <c r="AF1328" i="3"/>
  <c r="AV1328" i="3"/>
  <c r="AO1326" i="3"/>
  <c r="U1324" i="3"/>
  <c r="AK1324" i="3"/>
  <c r="BA1324" i="3"/>
  <c r="P1324" i="3"/>
  <c r="AF1324" i="3"/>
  <c r="AV1324" i="3"/>
  <c r="AO1322" i="3"/>
  <c r="U1320" i="3"/>
  <c r="AK1320" i="3"/>
  <c r="BA1320" i="3"/>
  <c r="P1320" i="3"/>
  <c r="AF1320" i="3"/>
  <c r="AV1320" i="3"/>
  <c r="AO1318" i="3"/>
  <c r="M1316" i="3"/>
  <c r="AC1316" i="3"/>
  <c r="AS1316" i="3"/>
  <c r="BI1316" i="3"/>
  <c r="X1316" i="3"/>
  <c r="AN1316" i="3"/>
  <c r="BD1316" i="3"/>
  <c r="M1346" i="3"/>
  <c r="U1346" i="3"/>
  <c r="AC1346" i="3"/>
  <c r="AK1346" i="3"/>
  <c r="AS1346" i="3"/>
  <c r="BA1346" i="3"/>
  <c r="BI1346" i="3"/>
  <c r="R1346" i="3"/>
  <c r="Z1346" i="3"/>
  <c r="AH1346" i="3"/>
  <c r="AP1346" i="3"/>
  <c r="AX1346" i="3"/>
  <c r="BF1346" i="3"/>
  <c r="S1346" i="3"/>
  <c r="AA1346" i="3"/>
  <c r="AI1346" i="3"/>
  <c r="AQ1346" i="3"/>
  <c r="AY1346" i="3"/>
  <c r="BG1346" i="3"/>
  <c r="Q1342" i="3"/>
  <c r="Y1342" i="3"/>
  <c r="AG1342" i="3"/>
  <c r="AO1342" i="3"/>
  <c r="AW1342" i="3"/>
  <c r="BE1342" i="3"/>
  <c r="R1342" i="3"/>
  <c r="AL1342" i="3"/>
  <c r="BB1342" i="3"/>
  <c r="V1342" i="3"/>
  <c r="AH1342" i="3"/>
  <c r="AX1342" i="3"/>
  <c r="O1342" i="3"/>
  <c r="W1342" i="3"/>
  <c r="AE1342" i="3"/>
  <c r="AM1342" i="3"/>
  <c r="AU1342" i="3"/>
  <c r="BC1342" i="3"/>
  <c r="BF1341" i="3"/>
  <c r="Q1340" i="3"/>
  <c r="Y1340" i="3"/>
  <c r="AG1340" i="3"/>
  <c r="AO1340" i="3"/>
  <c r="AW1340" i="3"/>
  <c r="BE1340" i="3"/>
  <c r="N1340" i="3"/>
  <c r="V1340" i="3"/>
  <c r="AD1340" i="3"/>
  <c r="AL1340" i="3"/>
  <c r="AT1340" i="3"/>
  <c r="BB1340" i="3"/>
  <c r="O1340" i="3"/>
  <c r="W1340" i="3"/>
  <c r="AE1340" i="3"/>
  <c r="AM1340" i="3"/>
  <c r="AU1340" i="3"/>
  <c r="BC1340" i="3"/>
  <c r="BF1339" i="3"/>
  <c r="Z1339" i="3"/>
  <c r="Q1338" i="3"/>
  <c r="Y1338" i="3"/>
  <c r="AG1338" i="3"/>
  <c r="AO1338" i="3"/>
  <c r="AW1338" i="3"/>
  <c r="BE1338" i="3"/>
  <c r="N1338" i="3"/>
  <c r="BJ1338" i="3" s="1"/>
  <c r="V1338" i="3"/>
  <c r="AD1338" i="3"/>
  <c r="AL1338" i="3"/>
  <c r="AT1338" i="3"/>
  <c r="BB1338" i="3"/>
  <c r="O1338" i="3"/>
  <c r="BL1338" i="3" s="1"/>
  <c r="W1338" i="3"/>
  <c r="AE1338" i="3"/>
  <c r="AM1338" i="3"/>
  <c r="AU1338" i="3"/>
  <c r="BC1338" i="3"/>
  <c r="BF1337" i="3"/>
  <c r="AP1337" i="3"/>
  <c r="Z1337" i="3"/>
  <c r="Q1336" i="3"/>
  <c r="Y1336" i="3"/>
  <c r="AG1336" i="3"/>
  <c r="AO1336" i="3"/>
  <c r="AW1336" i="3"/>
  <c r="BE1336" i="3"/>
  <c r="N1336" i="3"/>
  <c r="V1336" i="3"/>
  <c r="AD1336" i="3"/>
  <c r="AL1336" i="3"/>
  <c r="AT1336" i="3"/>
  <c r="BB1336" i="3"/>
  <c r="O1336" i="3"/>
  <c r="W1336" i="3"/>
  <c r="AE1336" i="3"/>
  <c r="AM1336" i="3"/>
  <c r="AU1336" i="3"/>
  <c r="BC1336" i="3"/>
  <c r="BF1335" i="3"/>
  <c r="Z1335" i="3"/>
  <c r="Q1334" i="3"/>
  <c r="Y1334" i="3"/>
  <c r="AG1334" i="3"/>
  <c r="AO1334" i="3"/>
  <c r="AW1334" i="3"/>
  <c r="BE1334" i="3"/>
  <c r="N1334" i="3"/>
  <c r="V1334" i="3"/>
  <c r="AH1334" i="3"/>
  <c r="AX1334" i="3"/>
  <c r="AD1334" i="3"/>
  <c r="AT1334" i="3"/>
  <c r="O1334" i="3"/>
  <c r="W1334" i="3"/>
  <c r="AE1334" i="3"/>
  <c r="AM1334" i="3"/>
  <c r="AU1334" i="3"/>
  <c r="BC1334" i="3"/>
  <c r="BD1332" i="3"/>
  <c r="AN1332" i="3"/>
  <c r="X1332" i="3"/>
  <c r="M1332" i="3"/>
  <c r="AR1330" i="3"/>
  <c r="W1330" i="3"/>
  <c r="Q1328" i="3"/>
  <c r="AG1326" i="3"/>
  <c r="AG1318" i="3"/>
  <c r="T1315" i="3"/>
  <c r="AG1315" i="3"/>
  <c r="R1315" i="3"/>
  <c r="T1314" i="3"/>
  <c r="AZ1314" i="3"/>
  <c r="AF1314" i="3"/>
  <c r="X1314" i="3"/>
  <c r="BD1314" i="3"/>
  <c r="AR1314" i="3"/>
  <c r="N1313" i="3"/>
  <c r="AJ1312" i="3"/>
  <c r="X1312" i="3"/>
  <c r="BD1312" i="3"/>
  <c r="AR1312" i="3"/>
  <c r="P1312" i="3"/>
  <c r="AV1312" i="3"/>
  <c r="AJ1310" i="3"/>
  <c r="P1310" i="3"/>
  <c r="AV1310" i="3"/>
  <c r="AN1310" i="3"/>
  <c r="AB1310" i="3"/>
  <c r="BH1310" i="3"/>
  <c r="AJ1308" i="3"/>
  <c r="X1308" i="3"/>
  <c r="BD1308" i="3"/>
  <c r="AF1308" i="3"/>
  <c r="AB1308" i="3"/>
  <c r="BH1308" i="3"/>
  <c r="AJ1306" i="3"/>
  <c r="X1306" i="3"/>
  <c r="BD1306" i="3"/>
  <c r="AR1306" i="3"/>
  <c r="P1306" i="3"/>
  <c r="AV1306" i="3"/>
  <c r="T1304" i="3"/>
  <c r="AZ1304" i="3"/>
  <c r="AF1304" i="3"/>
  <c r="X1304" i="3"/>
  <c r="BD1304" i="3"/>
  <c r="AR1304" i="3"/>
  <c r="T1302" i="3"/>
  <c r="AZ1302" i="3"/>
  <c r="AN1302" i="3"/>
  <c r="P1302" i="3"/>
  <c r="AV1302" i="3"/>
  <c r="AR1302" i="3"/>
  <c r="T1300" i="3"/>
  <c r="AZ1300" i="3"/>
  <c r="AN1300" i="3"/>
  <c r="P1300" i="3"/>
  <c r="AB1300" i="3"/>
  <c r="BH1300" i="3"/>
  <c r="T1298" i="3"/>
  <c r="AZ1298" i="3"/>
  <c r="AN1298" i="3"/>
  <c r="AB1298" i="3"/>
  <c r="BH1298" i="3"/>
  <c r="AF1298" i="3"/>
  <c r="T1296" i="3"/>
  <c r="AZ1296" i="3"/>
  <c r="AF1296" i="3"/>
  <c r="X1296" i="3"/>
  <c r="BD1296" i="3"/>
  <c r="AR1296" i="3"/>
  <c r="T1294" i="3"/>
  <c r="AZ1294" i="3"/>
  <c r="AF1294" i="3"/>
  <c r="AB1294" i="3"/>
  <c r="BH1294" i="3"/>
  <c r="S1270" i="3"/>
  <c r="AA1270" i="3"/>
  <c r="AI1270" i="3"/>
  <c r="AQ1270" i="3"/>
  <c r="AY1270" i="3"/>
  <c r="BG1270" i="3"/>
  <c r="T1270" i="3"/>
  <c r="AB1270" i="3"/>
  <c r="AJ1270" i="3"/>
  <c r="AR1270" i="3"/>
  <c r="AZ1270" i="3"/>
  <c r="BH1270" i="3"/>
  <c r="Q1270" i="3"/>
  <c r="Y1270" i="3"/>
  <c r="AG1270" i="3"/>
  <c r="AO1270" i="3"/>
  <c r="AW1270" i="3"/>
  <c r="BE1270" i="3"/>
  <c r="Z1270" i="3"/>
  <c r="BF1270" i="3"/>
  <c r="AD1270" i="3"/>
  <c r="R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R1328" i="3"/>
  <c r="Z1328" i="3"/>
  <c r="AH1328" i="3"/>
  <c r="AP1328" i="3"/>
  <c r="AX1328" i="3"/>
  <c r="BF1328" i="3"/>
  <c r="S1328" i="3"/>
  <c r="AA1328" i="3"/>
  <c r="AI1328" i="3"/>
  <c r="AQ1328" i="3"/>
  <c r="AY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R1324" i="3"/>
  <c r="Z1324" i="3"/>
  <c r="AH1324" i="3"/>
  <c r="AP1324" i="3"/>
  <c r="AX1324" i="3"/>
  <c r="BF1324" i="3"/>
  <c r="S1324" i="3"/>
  <c r="BM1324" i="3" s="1"/>
  <c r="AA1324" i="3"/>
  <c r="AI1324" i="3"/>
  <c r="AQ1324" i="3"/>
  <c r="AY1324" i="3"/>
  <c r="BG1324" i="3"/>
  <c r="R1322" i="3"/>
  <c r="Z1322" i="3"/>
  <c r="AH1322" i="3"/>
  <c r="AP1322" i="3"/>
  <c r="AX1322" i="3"/>
  <c r="BF1322" i="3"/>
  <c r="S1322" i="3"/>
  <c r="AA1322" i="3"/>
  <c r="AI1322" i="3"/>
  <c r="AQ1322" i="3"/>
  <c r="AY1322" i="3"/>
  <c r="BG1322" i="3"/>
  <c r="R1320" i="3"/>
  <c r="Z1320" i="3"/>
  <c r="AH1320" i="3"/>
  <c r="AP1320" i="3"/>
  <c r="AX1320" i="3"/>
  <c r="BF1320" i="3"/>
  <c r="S1320" i="3"/>
  <c r="AA1320" i="3"/>
  <c r="AI1320" i="3"/>
  <c r="AQ1320" i="3"/>
  <c r="AY1320" i="3"/>
  <c r="BG1320" i="3"/>
  <c r="R1318" i="3"/>
  <c r="Z1318" i="3"/>
  <c r="AH1318" i="3"/>
  <c r="AP1318" i="3"/>
  <c r="AX1318" i="3"/>
  <c r="BF1318" i="3"/>
  <c r="S1318" i="3"/>
  <c r="AA1318" i="3"/>
  <c r="AI1318" i="3"/>
  <c r="AQ1318" i="3"/>
  <c r="AY1318" i="3"/>
  <c r="BG1318" i="3"/>
  <c r="R1316" i="3"/>
  <c r="Z1316" i="3"/>
  <c r="AH1316" i="3"/>
  <c r="AP1316" i="3"/>
  <c r="AX1316" i="3"/>
  <c r="BF1316" i="3"/>
  <c r="S1316" i="3"/>
  <c r="AA1316" i="3"/>
  <c r="AI1316" i="3"/>
  <c r="AQ1316" i="3"/>
  <c r="AY1316" i="3"/>
  <c r="BG1316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W1288" i="3"/>
  <c r="AE1288" i="3"/>
  <c r="AM1288" i="3"/>
  <c r="AU1288" i="3"/>
  <c r="BC1288" i="3"/>
  <c r="P1288" i="3"/>
  <c r="X1288" i="3"/>
  <c r="AF1288" i="3"/>
  <c r="AN1288" i="3"/>
  <c r="AV1288" i="3"/>
  <c r="BD1288" i="3"/>
  <c r="R1288" i="3"/>
  <c r="AH1288" i="3"/>
  <c r="AX1288" i="3"/>
  <c r="M1288" i="3"/>
  <c r="AC1288" i="3"/>
  <c r="AS1288" i="3"/>
  <c r="BI1288" i="3"/>
  <c r="V1288" i="3"/>
  <c r="AL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J1313" i="3"/>
  <c r="AW1313" i="3"/>
  <c r="AM1307" i="3"/>
  <c r="BD1307" i="3"/>
  <c r="S1305" i="3"/>
  <c r="AJ1305" i="3"/>
  <c r="AW1305" i="3"/>
  <c r="AM1299" i="3"/>
  <c r="BD1299" i="3"/>
  <c r="S1297" i="3"/>
  <c r="BM1297" i="3" s="1"/>
  <c r="AJ1297" i="3"/>
  <c r="AW1297" i="3"/>
  <c r="AN1294" i="3"/>
  <c r="BF1293" i="3"/>
  <c r="AM1293" i="3"/>
  <c r="Q1293" i="3"/>
  <c r="O1290" i="3"/>
  <c r="BL1290" i="3" s="1"/>
  <c r="W1290" i="3"/>
  <c r="AE1290" i="3"/>
  <c r="AM1290" i="3"/>
  <c r="AU1290" i="3"/>
  <c r="BC1290" i="3"/>
  <c r="P1290" i="3"/>
  <c r="X1290" i="3"/>
  <c r="AF1290" i="3"/>
  <c r="AN1290" i="3"/>
  <c r="AV1290" i="3"/>
  <c r="BD1290" i="3"/>
  <c r="R1290" i="3"/>
  <c r="AH1290" i="3"/>
  <c r="AX1290" i="3"/>
  <c r="M1290" i="3"/>
  <c r="AC1290" i="3"/>
  <c r="AS1290" i="3"/>
  <c r="BI1290" i="3"/>
  <c r="V1290" i="3"/>
  <c r="AL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R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7" i="3" s="1"/>
  <c r="BH1326" i="3"/>
  <c r="AZ1326" i="3"/>
  <c r="AR1326" i="3"/>
  <c r="AJ1326" i="3"/>
  <c r="AB1326" i="3"/>
  <c r="T1326" i="3"/>
  <c r="L1325" i="3"/>
  <c r="BH1324" i="3"/>
  <c r="AZ1324" i="3"/>
  <c r="AR1324" i="3"/>
  <c r="AJ1324" i="3"/>
  <c r="AB1324" i="3"/>
  <c r="T1324" i="3"/>
  <c r="L1323" i="3"/>
  <c r="AV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AJ1319" i="3" s="1"/>
  <c r="BH1318" i="3"/>
  <c r="AZ1318" i="3"/>
  <c r="AR1318" i="3"/>
  <c r="AJ1318" i="3"/>
  <c r="AB1318" i="3"/>
  <c r="T1318" i="3"/>
  <c r="L1317" i="3"/>
  <c r="BH1316" i="3"/>
  <c r="AZ1316" i="3"/>
  <c r="AR1316" i="3"/>
  <c r="AJ1316" i="3"/>
  <c r="AB1316" i="3"/>
  <c r="T1316" i="3"/>
  <c r="L1315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AL1313" i="3"/>
  <c r="L1313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V1307" i="3"/>
  <c r="L1307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AL1305" i="3"/>
  <c r="L1305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V1299" i="3"/>
  <c r="L1299" i="3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AL1297" i="3"/>
  <c r="L1297" i="3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B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M1181" i="3" l="1"/>
  <c r="BM1216" i="3"/>
  <c r="BL1225" i="3"/>
  <c r="BL1231" i="3"/>
  <c r="BK1283" i="3"/>
  <c r="BK1261" i="3"/>
  <c r="BK1285" i="3"/>
  <c r="O1295" i="3"/>
  <c r="AU1295" i="3"/>
  <c r="AF1295" i="3"/>
  <c r="M1295" i="3"/>
  <c r="AS1295" i="3"/>
  <c r="AD1303" i="3"/>
  <c r="O1303" i="3"/>
  <c r="AU1303" i="3"/>
  <c r="AF1303" i="3"/>
  <c r="M1303" i="3"/>
  <c r="AS1303" i="3"/>
  <c r="AD1311" i="3"/>
  <c r="O1311" i="3"/>
  <c r="AU1311" i="3"/>
  <c r="AF1311" i="3"/>
  <c r="M1311" i="3"/>
  <c r="AS1311" i="3"/>
  <c r="N1317" i="3"/>
  <c r="V1317" i="3"/>
  <c r="AT1317" i="3"/>
  <c r="P1317" i="3"/>
  <c r="AV1317" i="3"/>
  <c r="AC1317" i="3"/>
  <c r="BI1317" i="3"/>
  <c r="Z1317" i="3"/>
  <c r="AQ1317" i="3"/>
  <c r="V1325" i="3"/>
  <c r="AF1325" i="3"/>
  <c r="M1325" i="3"/>
  <c r="AS1325" i="3"/>
  <c r="AM1325" i="3"/>
  <c r="BF1325" i="3"/>
  <c r="AK1249" i="3"/>
  <c r="AI1249" i="3"/>
  <c r="AS1249" i="3"/>
  <c r="BB1249" i="3"/>
  <c r="BH1249" i="3"/>
  <c r="AB1249" i="3"/>
  <c r="U1251" i="3"/>
  <c r="AT1251" i="3"/>
  <c r="BC1251" i="3"/>
  <c r="M1251" i="3"/>
  <c r="V1251" i="3"/>
  <c r="AJ1251" i="3"/>
  <c r="AI1253" i="3"/>
  <c r="BB1253" i="3"/>
  <c r="AB1253" i="3"/>
  <c r="AC1295" i="3"/>
  <c r="P1295" i="3"/>
  <c r="AC1303" i="3"/>
  <c r="P1303" i="3"/>
  <c r="AC1311" i="3"/>
  <c r="P1311" i="3"/>
  <c r="AM1317" i="3"/>
  <c r="M1317" i="3"/>
  <c r="Z1325" i="3"/>
  <c r="AC1325" i="3"/>
  <c r="P1325" i="3"/>
  <c r="S1319" i="3"/>
  <c r="AW1319" i="3"/>
  <c r="AQ1323" i="3"/>
  <c r="BI1323" i="3"/>
  <c r="AX1327" i="3"/>
  <c r="AO1327" i="3"/>
  <c r="AB1327" i="3"/>
  <c r="BA1331" i="3"/>
  <c r="AZ1331" i="3"/>
  <c r="AH1341" i="3"/>
  <c r="S1341" i="3"/>
  <c r="AA1341" i="3"/>
  <c r="AI1341" i="3"/>
  <c r="AQ1341" i="3"/>
  <c r="AY1341" i="3"/>
  <c r="BG1341" i="3"/>
  <c r="T1341" i="3"/>
  <c r="AB1341" i="3"/>
  <c r="AJ1341" i="3"/>
  <c r="AR1341" i="3"/>
  <c r="AZ1341" i="3"/>
  <c r="BH1341" i="3"/>
  <c r="Q1341" i="3"/>
  <c r="Y1341" i="3"/>
  <c r="AG1341" i="3"/>
  <c r="AO1341" i="3"/>
  <c r="AW1341" i="3"/>
  <c r="BE1341" i="3"/>
  <c r="AT1341" i="3"/>
  <c r="N1341" i="3"/>
  <c r="AP1341" i="3"/>
  <c r="BJ1385" i="3"/>
  <c r="BM1373" i="3"/>
  <c r="BM1362" i="3"/>
  <c r="BJ1362" i="3"/>
  <c r="BK1363" i="3"/>
  <c r="BM1390" i="3"/>
  <c r="BL1389" i="3"/>
  <c r="BM1389" i="3"/>
  <c r="BN1363" i="3"/>
  <c r="Z1154" i="3"/>
  <c r="AP1154" i="3"/>
  <c r="BF1154" i="3"/>
  <c r="N1154" i="3"/>
  <c r="AD1154" i="3"/>
  <c r="AT1154" i="3"/>
  <c r="AB1159" i="3"/>
  <c r="BH1159" i="3"/>
  <c r="AR1159" i="3"/>
  <c r="T1159" i="3"/>
  <c r="X1164" i="3"/>
  <c r="BD1164" i="3"/>
  <c r="AN1164" i="3"/>
  <c r="O1167" i="3"/>
  <c r="Z1167" i="3"/>
  <c r="AP1167" i="3"/>
  <c r="AZ1167" i="3"/>
  <c r="T1167" i="3"/>
  <c r="AE1167" i="3"/>
  <c r="AU1167" i="3"/>
  <c r="N1168" i="3"/>
  <c r="BJ1168" i="3" s="1"/>
  <c r="V1168" i="3"/>
  <c r="AH1168" i="3"/>
  <c r="AP1168" i="3"/>
  <c r="BB1168" i="3"/>
  <c r="R1168" i="3"/>
  <c r="Z1168" i="3"/>
  <c r="AL1168" i="3"/>
  <c r="AX1168" i="3"/>
  <c r="BF1168" i="3"/>
  <c r="P1169" i="3"/>
  <c r="AF1169" i="3"/>
  <c r="AL1172" i="3"/>
  <c r="AD1172" i="3"/>
  <c r="O1184" i="3"/>
  <c r="BL1184" i="3" s="1"/>
  <c r="AE1184" i="3"/>
  <c r="AU1184" i="3"/>
  <c r="W1184" i="3"/>
  <c r="AM1184" i="3"/>
  <c r="BC1184" i="3"/>
  <c r="S1185" i="3"/>
  <c r="BM1185" i="3" s="1"/>
  <c r="BG1185" i="3"/>
  <c r="AW1185" i="3"/>
  <c r="BG1194" i="3"/>
  <c r="U1194" i="3"/>
  <c r="AY1196" i="3"/>
  <c r="AQ1196" i="3"/>
  <c r="AM1201" i="3"/>
  <c r="O1201" i="3"/>
  <c r="BL1201" i="3" s="1"/>
  <c r="AU1201" i="3"/>
  <c r="AE1201" i="3"/>
  <c r="U1204" i="3"/>
  <c r="BA1204" i="3"/>
  <c r="U1208" i="3"/>
  <c r="AK1208" i="3"/>
  <c r="BA1208" i="3"/>
  <c r="AY1209" i="3"/>
  <c r="O1209" i="3"/>
  <c r="S1209" i="3"/>
  <c r="AM1217" i="3"/>
  <c r="W1217" i="3"/>
  <c r="BC1217" i="3"/>
  <c r="AE1217" i="3"/>
  <c r="X1219" i="3"/>
  <c r="AS1219" i="3"/>
  <c r="AC1219" i="3"/>
  <c r="AY1219" i="3"/>
  <c r="Y1220" i="3"/>
  <c r="AS1220" i="3"/>
  <c r="BI1220" i="3"/>
  <c r="AD1220" i="3"/>
  <c r="AW1220" i="3"/>
  <c r="Y1222" i="3"/>
  <c r="M1222" i="3"/>
  <c r="BK1222" i="3" s="1"/>
  <c r="U1222" i="3"/>
  <c r="AG1222" i="3"/>
  <c r="AS1222" i="3"/>
  <c r="BA1222" i="3"/>
  <c r="Q1222" i="3"/>
  <c r="AC1222" i="3"/>
  <c r="AK1222" i="3"/>
  <c r="AW1222" i="3"/>
  <c r="BI1222" i="3"/>
  <c r="AA1223" i="3"/>
  <c r="BG1223" i="3"/>
  <c r="AE1223" i="3"/>
  <c r="Y1230" i="3"/>
  <c r="M1230" i="3"/>
  <c r="U1230" i="3"/>
  <c r="AG1230" i="3"/>
  <c r="AS1230" i="3"/>
  <c r="BA1230" i="3"/>
  <c r="Q1230" i="3"/>
  <c r="AC1230" i="3"/>
  <c r="AK1230" i="3"/>
  <c r="AW1230" i="3"/>
  <c r="BI1230" i="3"/>
  <c r="Y1252" i="3"/>
  <c r="N1252" i="3"/>
  <c r="V1252" i="3"/>
  <c r="BB1270" i="3"/>
  <c r="O1270" i="3"/>
  <c r="W1270" i="3"/>
  <c r="AE1270" i="3"/>
  <c r="AM1270" i="3"/>
  <c r="AU1270" i="3"/>
  <c r="BC1270" i="3"/>
  <c r="P1270" i="3"/>
  <c r="X1270" i="3"/>
  <c r="AF1270" i="3"/>
  <c r="AN1270" i="3"/>
  <c r="AV1270" i="3"/>
  <c r="BD1270" i="3"/>
  <c r="M1270" i="3"/>
  <c r="U1270" i="3"/>
  <c r="AC1270" i="3"/>
  <c r="AK1270" i="3"/>
  <c r="AS1270" i="3"/>
  <c r="BA1270" i="3"/>
  <c r="BI1270" i="3"/>
  <c r="AP1270" i="3"/>
  <c r="N1270" i="3"/>
  <c r="AT1270" i="3"/>
  <c r="AH1270" i="3"/>
  <c r="Q1286" i="3"/>
  <c r="Y1286" i="3"/>
  <c r="AO1288" i="3"/>
  <c r="AG1288" i="3"/>
  <c r="S1288" i="3"/>
  <c r="AA1288" i="3"/>
  <c r="AI1288" i="3"/>
  <c r="AQ1288" i="3"/>
  <c r="AY1288" i="3"/>
  <c r="BG1288" i="3"/>
  <c r="T1288" i="3"/>
  <c r="AB1288" i="3"/>
  <c r="AJ1288" i="3"/>
  <c r="AR1288" i="3"/>
  <c r="AZ1288" i="3"/>
  <c r="BH1288" i="3"/>
  <c r="Z1288" i="3"/>
  <c r="AP1288" i="3"/>
  <c r="BF1288" i="3"/>
  <c r="U1288" i="3"/>
  <c r="AK1288" i="3"/>
  <c r="BA1288" i="3"/>
  <c r="N1288" i="3"/>
  <c r="AD1288" i="3"/>
  <c r="AT1288" i="3"/>
  <c r="Y1288" i="3"/>
  <c r="BM1364" i="3"/>
  <c r="BJ1364" i="3"/>
  <c r="BM1353" i="3"/>
  <c r="BJ1353" i="3"/>
  <c r="BM1384" i="3"/>
  <c r="BM1388" i="3"/>
  <c r="BM1378" i="3"/>
  <c r="BJ1374" i="3"/>
  <c r="BM1374" i="3"/>
  <c r="BL1380" i="3"/>
  <c r="BM1379" i="3"/>
  <c r="W1180" i="3"/>
  <c r="AM1180" i="3"/>
  <c r="BC1180" i="3"/>
  <c r="O1180" i="3"/>
  <c r="AE1180" i="3"/>
  <c r="AU1180" i="3"/>
  <c r="AM1197" i="3"/>
  <c r="AE1197" i="3"/>
  <c r="O1197" i="3"/>
  <c r="AU1197" i="3"/>
  <c r="Y1228" i="3"/>
  <c r="Q1228" i="3"/>
  <c r="AC1228" i="3"/>
  <c r="AK1228" i="3"/>
  <c r="AW1228" i="3"/>
  <c r="BI1228" i="3"/>
  <c r="M1228" i="3"/>
  <c r="U1228" i="3"/>
  <c r="AG1228" i="3"/>
  <c r="AS1228" i="3"/>
  <c r="BA1228" i="3"/>
  <c r="O1229" i="3"/>
  <c r="AE1229" i="3"/>
  <c r="AU1229" i="3"/>
  <c r="AA1229" i="3"/>
  <c r="AQ1229" i="3"/>
  <c r="BG1229" i="3"/>
  <c r="AO1234" i="3"/>
  <c r="AG1234" i="3"/>
  <c r="AR1253" i="3"/>
  <c r="AG1253" i="3"/>
  <c r="W1253" i="3"/>
  <c r="N1253" i="3"/>
  <c r="BE1253" i="3"/>
  <c r="V1262" i="3"/>
  <c r="BB1262" i="3"/>
  <c r="Z1280" i="3"/>
  <c r="V1280" i="3"/>
  <c r="AL1280" i="3"/>
  <c r="BB1280" i="3"/>
  <c r="R1280" i="3"/>
  <c r="AH1280" i="3"/>
  <c r="AX1280" i="3"/>
  <c r="AL1185" i="3"/>
  <c r="AV1194" i="3"/>
  <c r="AI1196" i="3"/>
  <c r="AI1209" i="3"/>
  <c r="O1223" i="3"/>
  <c r="BL1223" i="3" s="1"/>
  <c r="S1290" i="3"/>
  <c r="BM1290" i="3" s="1"/>
  <c r="AA1290" i="3"/>
  <c r="AI1290" i="3"/>
  <c r="AQ1290" i="3"/>
  <c r="AY1290" i="3"/>
  <c r="BG1290" i="3"/>
  <c r="T1290" i="3"/>
  <c r="AB1290" i="3"/>
  <c r="AJ1290" i="3"/>
  <c r="AR1290" i="3"/>
  <c r="AZ1290" i="3"/>
  <c r="BH1290" i="3"/>
  <c r="Z1290" i="3"/>
  <c r="AP1290" i="3"/>
  <c r="BF1290" i="3"/>
  <c r="U1290" i="3"/>
  <c r="AK1290" i="3"/>
  <c r="BA1290" i="3"/>
  <c r="N1290" i="3"/>
  <c r="BJ1290" i="3" s="1"/>
  <c r="AD1290" i="3"/>
  <c r="AT1290" i="3"/>
  <c r="X1294" i="3"/>
  <c r="AJ1294" i="3"/>
  <c r="P1294" i="3"/>
  <c r="AV1294" i="3"/>
  <c r="AR1294" i="3"/>
  <c r="BD1294" i="3"/>
  <c r="AJ1298" i="3"/>
  <c r="X1298" i="3"/>
  <c r="BD1298" i="3"/>
  <c r="AR1298" i="3"/>
  <c r="P1298" i="3"/>
  <c r="AV1298" i="3"/>
  <c r="AJ1302" i="3"/>
  <c r="X1302" i="3"/>
  <c r="BD1302" i="3"/>
  <c r="AF1302" i="3"/>
  <c r="AB1302" i="3"/>
  <c r="BH1302" i="3"/>
  <c r="T1306" i="3"/>
  <c r="AZ1306" i="3"/>
  <c r="AN1306" i="3"/>
  <c r="AB1306" i="3"/>
  <c r="BH1306" i="3"/>
  <c r="AF1306" i="3"/>
  <c r="T1310" i="3"/>
  <c r="AZ1310" i="3"/>
  <c r="AF1310" i="3"/>
  <c r="X1310" i="3"/>
  <c r="BD1310" i="3"/>
  <c r="AR1310" i="3"/>
  <c r="AJ1314" i="3"/>
  <c r="P1314" i="3"/>
  <c r="AV1314" i="3"/>
  <c r="AN1314" i="3"/>
  <c r="AB1314" i="3"/>
  <c r="BH1314" i="3"/>
  <c r="Q1318" i="3"/>
  <c r="U1318" i="3"/>
  <c r="AK1318" i="3"/>
  <c r="BA1318" i="3"/>
  <c r="P1318" i="3"/>
  <c r="AF1318" i="3"/>
  <c r="AV1318" i="3"/>
  <c r="N1318" i="3"/>
  <c r="V1318" i="3"/>
  <c r="AD1318" i="3"/>
  <c r="AL1318" i="3"/>
  <c r="AT1318" i="3"/>
  <c r="BB1318" i="3"/>
  <c r="O1318" i="3"/>
  <c r="W1318" i="3"/>
  <c r="AE1318" i="3"/>
  <c r="AM1318" i="3"/>
  <c r="AU1318" i="3"/>
  <c r="BC1318" i="3"/>
  <c r="M1322" i="3"/>
  <c r="AC1322" i="3"/>
  <c r="AS1322" i="3"/>
  <c r="BI1322" i="3"/>
  <c r="X1322" i="3"/>
  <c r="AN1322" i="3"/>
  <c r="BD1322" i="3"/>
  <c r="AW1322" i="3"/>
  <c r="AG1322" i="3"/>
  <c r="N1322" i="3"/>
  <c r="V1322" i="3"/>
  <c r="AD1322" i="3"/>
  <c r="AL1322" i="3"/>
  <c r="AT1322" i="3"/>
  <c r="BB1322" i="3"/>
  <c r="O1322" i="3"/>
  <c r="W1322" i="3"/>
  <c r="AE1322" i="3"/>
  <c r="AM1322" i="3"/>
  <c r="AU1322" i="3"/>
  <c r="BC1322" i="3"/>
  <c r="AR1327" i="3"/>
  <c r="Y1327" i="3"/>
  <c r="BE1327" i="3"/>
  <c r="R1327" i="3"/>
  <c r="AI1327" i="3"/>
  <c r="AJ1331" i="3"/>
  <c r="S1331" i="3"/>
  <c r="O1331" i="3"/>
  <c r="BF1331" i="3"/>
  <c r="BB1331" i="3"/>
  <c r="X1334" i="3"/>
  <c r="BD1334" i="3"/>
  <c r="AZ1334" i="3"/>
  <c r="AF1334" i="3"/>
  <c r="BH1334" i="3"/>
  <c r="M1334" i="3"/>
  <c r="U1334" i="3"/>
  <c r="AC1334" i="3"/>
  <c r="AK1334" i="3"/>
  <c r="AS1334" i="3"/>
  <c r="BA1334" i="3"/>
  <c r="BI1334" i="3"/>
  <c r="R1334" i="3"/>
  <c r="Z1334" i="3"/>
  <c r="AP1334" i="3"/>
  <c r="BF1334" i="3"/>
  <c r="AL1334" i="3"/>
  <c r="BB1334" i="3"/>
  <c r="S1334" i="3"/>
  <c r="AA1334" i="3"/>
  <c r="AI1334" i="3"/>
  <c r="AQ1334" i="3"/>
  <c r="AY1334" i="3"/>
  <c r="BG1334" i="3"/>
  <c r="X1336" i="3"/>
  <c r="BD1336" i="3"/>
  <c r="AZ1336" i="3"/>
  <c r="AF1336" i="3"/>
  <c r="AR1336" i="3"/>
  <c r="M1336" i="3"/>
  <c r="U1336" i="3"/>
  <c r="AC1336" i="3"/>
  <c r="AK1336" i="3"/>
  <c r="AS1336" i="3"/>
  <c r="BA1336" i="3"/>
  <c r="BI1336" i="3"/>
  <c r="R1336" i="3"/>
  <c r="Z1336" i="3"/>
  <c r="AH1336" i="3"/>
  <c r="AP1336" i="3"/>
  <c r="AX1336" i="3"/>
  <c r="BF1336" i="3"/>
  <c r="S1336" i="3"/>
  <c r="AA1336" i="3"/>
  <c r="AI1336" i="3"/>
  <c r="AQ1336" i="3"/>
  <c r="AY1336" i="3"/>
  <c r="BG1336" i="3"/>
  <c r="X1338" i="3"/>
  <c r="BD1338" i="3"/>
  <c r="T1338" i="3"/>
  <c r="AF1338" i="3"/>
  <c r="BH1338" i="3"/>
  <c r="M1338" i="3"/>
  <c r="U1338" i="3"/>
  <c r="AC1338" i="3"/>
  <c r="AK1338" i="3"/>
  <c r="AS1338" i="3"/>
  <c r="BA1338" i="3"/>
  <c r="BI1338" i="3"/>
  <c r="R1338" i="3"/>
  <c r="Z1338" i="3"/>
  <c r="AH1338" i="3"/>
  <c r="AP1338" i="3"/>
  <c r="AX1338" i="3"/>
  <c r="BF1338" i="3"/>
  <c r="S1338" i="3"/>
  <c r="BM1338" i="3" s="1"/>
  <c r="AA1338" i="3"/>
  <c r="AI1338" i="3"/>
  <c r="AQ1338" i="3"/>
  <c r="AY1338" i="3"/>
  <c r="BG1338" i="3"/>
  <c r="X1340" i="3"/>
  <c r="BD1340" i="3"/>
  <c r="T1340" i="3"/>
  <c r="AV1340" i="3"/>
  <c r="P1340" i="3"/>
  <c r="AR1340" i="3"/>
  <c r="M1340" i="3"/>
  <c r="U1340" i="3"/>
  <c r="AC1340" i="3"/>
  <c r="AK1340" i="3"/>
  <c r="AS1340" i="3"/>
  <c r="BA1340" i="3"/>
  <c r="BI1340" i="3"/>
  <c r="R1340" i="3"/>
  <c r="Z1340" i="3"/>
  <c r="AH1340" i="3"/>
  <c r="AP1340" i="3"/>
  <c r="AX1340" i="3"/>
  <c r="BF1340" i="3"/>
  <c r="S1340" i="3"/>
  <c r="AA1340" i="3"/>
  <c r="AI1340" i="3"/>
  <c r="AQ1340" i="3"/>
  <c r="AY1340" i="3"/>
  <c r="BG1340" i="3"/>
  <c r="X1342" i="3"/>
  <c r="BD1342" i="3"/>
  <c r="AZ1342" i="3"/>
  <c r="AF1342" i="3"/>
  <c r="BH1342" i="3"/>
  <c r="M1342" i="3"/>
  <c r="U1342" i="3"/>
  <c r="AC1342" i="3"/>
  <c r="AK1342" i="3"/>
  <c r="AS1342" i="3"/>
  <c r="BA1342" i="3"/>
  <c r="BI1342" i="3"/>
  <c r="AD1342" i="3"/>
  <c r="AT1342" i="3"/>
  <c r="N1342" i="3"/>
  <c r="Z1342" i="3"/>
  <c r="AP1342" i="3"/>
  <c r="BF1342" i="3"/>
  <c r="S1342" i="3"/>
  <c r="AA1342" i="3"/>
  <c r="AI1342" i="3"/>
  <c r="AQ1342" i="3"/>
  <c r="AY1342" i="3"/>
  <c r="BG1342" i="3"/>
  <c r="BD1344" i="3"/>
  <c r="AN1344" i="3"/>
  <c r="AZ1344" i="3"/>
  <c r="Q1344" i="3"/>
  <c r="Y1344" i="3"/>
  <c r="AG1344" i="3"/>
  <c r="AO1344" i="3"/>
  <c r="AW1344" i="3"/>
  <c r="BE1344" i="3"/>
  <c r="N1344" i="3"/>
  <c r="V1344" i="3"/>
  <c r="AD1344" i="3"/>
  <c r="AL1344" i="3"/>
  <c r="AT1344" i="3"/>
  <c r="BB1344" i="3"/>
  <c r="O1344" i="3"/>
  <c r="W1344" i="3"/>
  <c r="AE1344" i="3"/>
  <c r="AM1344" i="3"/>
  <c r="AU1344" i="3"/>
  <c r="BC1344" i="3"/>
  <c r="AV1344" i="3"/>
  <c r="P1344" i="3"/>
  <c r="BH1344" i="3"/>
  <c r="AB1344" i="3"/>
  <c r="AN1346" i="3"/>
  <c r="AZ1346" i="3"/>
  <c r="AF1346" i="3"/>
  <c r="BH1346" i="3"/>
  <c r="Q1346" i="3"/>
  <c r="Y1346" i="3"/>
  <c r="AG1346" i="3"/>
  <c r="AO1346" i="3"/>
  <c r="AW1346" i="3"/>
  <c r="BE1346" i="3"/>
  <c r="N1346" i="3"/>
  <c r="V1346" i="3"/>
  <c r="AD1346" i="3"/>
  <c r="AL1346" i="3"/>
  <c r="AT1346" i="3"/>
  <c r="BB1346" i="3"/>
  <c r="O1346" i="3"/>
  <c r="W1346" i="3"/>
  <c r="AE1346" i="3"/>
  <c r="AM1346" i="3"/>
  <c r="AU1346" i="3"/>
  <c r="BC1346" i="3"/>
  <c r="X1348" i="3"/>
  <c r="AN1348" i="3"/>
  <c r="AV1348" i="3"/>
  <c r="M1348" i="3"/>
  <c r="U1348" i="3"/>
  <c r="AC1348" i="3"/>
  <c r="AK1348" i="3"/>
  <c r="AS1348" i="3"/>
  <c r="BA1348" i="3"/>
  <c r="BI1348" i="3"/>
  <c r="R1348" i="3"/>
  <c r="Z1348" i="3"/>
  <c r="AH1348" i="3"/>
  <c r="AP1348" i="3"/>
  <c r="BB1348" i="3"/>
  <c r="BF1348" i="3"/>
  <c r="S1348" i="3"/>
  <c r="AA1348" i="3"/>
  <c r="AI1348" i="3"/>
  <c r="AQ1348" i="3"/>
  <c r="AY1348" i="3"/>
  <c r="BG1348" i="3"/>
  <c r="AZ1348" i="3"/>
  <c r="AR1348" i="3"/>
  <c r="AM1343" i="3"/>
  <c r="X1343" i="3"/>
  <c r="BD1343" i="3"/>
  <c r="AK1343" i="3"/>
  <c r="AX1343" i="3"/>
  <c r="V1343" i="3"/>
  <c r="AD1343" i="3"/>
  <c r="BJ1170" i="3"/>
  <c r="BL1167" i="3"/>
  <c r="BL1207" i="3"/>
  <c r="BM1209" i="3"/>
  <c r="BM1211" i="3"/>
  <c r="BL1199" i="3"/>
  <c r="BK1230" i="3"/>
  <c r="BM1231" i="3"/>
  <c r="BL1215" i="3"/>
  <c r="AT1239" i="3"/>
  <c r="BN1269" i="3"/>
  <c r="BH1239" i="3"/>
  <c r="AQ1239" i="3"/>
  <c r="BB1295" i="3"/>
  <c r="O1297" i="3"/>
  <c r="BL1297" i="3" s="1"/>
  <c r="AI1297" i="3"/>
  <c r="T1297" i="3"/>
  <c r="AZ1297" i="3"/>
  <c r="AG1297" i="3"/>
  <c r="BB1297" i="3"/>
  <c r="O1299" i="3"/>
  <c r="W1299" i="3"/>
  <c r="BC1299" i="3"/>
  <c r="AN1299" i="3"/>
  <c r="U1299" i="3"/>
  <c r="BA1299" i="3"/>
  <c r="AL1299" i="3"/>
  <c r="BB1303" i="3"/>
  <c r="O1305" i="3"/>
  <c r="N1305" i="3"/>
  <c r="AI1305" i="3"/>
  <c r="T1305" i="3"/>
  <c r="AZ1305" i="3"/>
  <c r="AG1305" i="3"/>
  <c r="BB1305" i="3"/>
  <c r="O1307" i="3"/>
  <c r="W1307" i="3"/>
  <c r="BC1307" i="3"/>
  <c r="AN1307" i="3"/>
  <c r="U1307" i="3"/>
  <c r="BA1307" i="3"/>
  <c r="AL1307" i="3"/>
  <c r="BB1311" i="3"/>
  <c r="O1313" i="3"/>
  <c r="AI1313" i="3"/>
  <c r="T1313" i="3"/>
  <c r="AZ1313" i="3"/>
  <c r="AG1313" i="3"/>
  <c r="BB1313" i="3"/>
  <c r="X1315" i="3"/>
  <c r="AJ1315" i="3"/>
  <c r="Q1315" i="3"/>
  <c r="AW1315" i="3"/>
  <c r="AU1315" i="3"/>
  <c r="AX1315" i="3"/>
  <c r="AI1315" i="3"/>
  <c r="T1319" i="3"/>
  <c r="AZ1319" i="3"/>
  <c r="AG1319" i="3"/>
  <c r="O1319" i="3"/>
  <c r="AH1319" i="3"/>
  <c r="AY1319" i="3"/>
  <c r="X1323" i="3"/>
  <c r="AF1323" i="3"/>
  <c r="M1323" i="3"/>
  <c r="AS1323" i="3"/>
  <c r="AM1323" i="3"/>
  <c r="BF1323" i="3"/>
  <c r="BE1249" i="3"/>
  <c r="N1249" i="3"/>
  <c r="BJ1249" i="3" s="1"/>
  <c r="W1249" i="3"/>
  <c r="AG1249" i="3"/>
  <c r="AR1249" i="3"/>
  <c r="BA1251" i="3"/>
  <c r="Y1251" i="3"/>
  <c r="AH1251" i="3"/>
  <c r="AQ1251" i="3"/>
  <c r="AZ1251" i="3"/>
  <c r="T1251" i="3"/>
  <c r="AK1253" i="3"/>
  <c r="AS1253" i="3"/>
  <c r="BH1253" i="3"/>
  <c r="BI1295" i="3"/>
  <c r="AV1295" i="3"/>
  <c r="AE1295" i="3"/>
  <c r="Q1297" i="3"/>
  <c r="AY1297" i="3"/>
  <c r="AK1299" i="3"/>
  <c r="X1299" i="3"/>
  <c r="BI1303" i="3"/>
  <c r="AV1303" i="3"/>
  <c r="AE1303" i="3"/>
  <c r="Q1305" i="3"/>
  <c r="AY1305" i="3"/>
  <c r="AK1307" i="3"/>
  <c r="X1307" i="3"/>
  <c r="BI1311" i="3"/>
  <c r="AV1311" i="3"/>
  <c r="AE1311" i="3"/>
  <c r="Q1313" i="3"/>
  <c r="AY1313" i="3"/>
  <c r="AD1307" i="3"/>
  <c r="AL1315" i="3"/>
  <c r="O1315" i="3"/>
  <c r="AZ1315" i="3"/>
  <c r="BF1317" i="3"/>
  <c r="AS1317" i="3"/>
  <c r="AF1317" i="3"/>
  <c r="AQ1325" i="3"/>
  <c r="BI1325" i="3"/>
  <c r="AV1325" i="3"/>
  <c r="BI1331" i="3"/>
  <c r="Z1341" i="3"/>
  <c r="AD1341" i="3"/>
  <c r="BI1341" i="3"/>
  <c r="AS1341" i="3"/>
  <c r="AC1341" i="3"/>
  <c r="M1341" i="3"/>
  <c r="AV1341" i="3"/>
  <c r="AF1341" i="3"/>
  <c r="P1341" i="3"/>
  <c r="AU1341" i="3"/>
  <c r="AE1341" i="3"/>
  <c r="O1341" i="3"/>
  <c r="AU1319" i="3"/>
  <c r="Q1319" i="3"/>
  <c r="Z1323" i="3"/>
  <c r="AC1323" i="3"/>
  <c r="P1323" i="3"/>
  <c r="AE1327" i="3"/>
  <c r="AG1331" i="3"/>
  <c r="AO1331" i="3"/>
  <c r="T1331" i="3"/>
  <c r="BL1366" i="3"/>
  <c r="BJ1358" i="3"/>
  <c r="BL1360" i="3"/>
  <c r="BL1384" i="3"/>
  <c r="BK1384" i="3"/>
  <c r="AB1155" i="3"/>
  <c r="BH1155" i="3"/>
  <c r="AA1185" i="3"/>
  <c r="AK1194" i="3"/>
  <c r="S1196" i="3"/>
  <c r="BM1196" i="3" s="1"/>
  <c r="AU1223" i="3"/>
  <c r="AQ1223" i="3"/>
  <c r="AJ1296" i="3"/>
  <c r="P1296" i="3"/>
  <c r="AV1296" i="3"/>
  <c r="AN1296" i="3"/>
  <c r="AB1296" i="3"/>
  <c r="BH1296" i="3"/>
  <c r="AJ1300" i="3"/>
  <c r="X1300" i="3"/>
  <c r="BD1300" i="3"/>
  <c r="AV1300" i="3"/>
  <c r="AR1300" i="3"/>
  <c r="AF1300" i="3"/>
  <c r="AJ1304" i="3"/>
  <c r="P1304" i="3"/>
  <c r="AV1304" i="3"/>
  <c r="AN1304" i="3"/>
  <c r="AB1304" i="3"/>
  <c r="BH1304" i="3"/>
  <c r="T1308" i="3"/>
  <c r="AZ1308" i="3"/>
  <c r="AN1308" i="3"/>
  <c r="P1308" i="3"/>
  <c r="AV1308" i="3"/>
  <c r="AR1308" i="3"/>
  <c r="T1312" i="3"/>
  <c r="AZ1312" i="3"/>
  <c r="AN1312" i="3"/>
  <c r="AB1312" i="3"/>
  <c r="BH1312" i="3"/>
  <c r="AF1312" i="3"/>
  <c r="Q1316" i="3"/>
  <c r="AG1316" i="3"/>
  <c r="AW1316" i="3"/>
  <c r="Y1316" i="3"/>
  <c r="AO1316" i="3"/>
  <c r="BE1316" i="3"/>
  <c r="U1316" i="3"/>
  <c r="AK1316" i="3"/>
  <c r="BA1316" i="3"/>
  <c r="P1316" i="3"/>
  <c r="AF1316" i="3"/>
  <c r="AV1316" i="3"/>
  <c r="N1316" i="3"/>
  <c r="V1316" i="3"/>
  <c r="AD1316" i="3"/>
  <c r="AL1316" i="3"/>
  <c r="AT1316" i="3"/>
  <c r="BB1316" i="3"/>
  <c r="O1316" i="3"/>
  <c r="W1316" i="3"/>
  <c r="AE1316" i="3"/>
  <c r="AM1316" i="3"/>
  <c r="AU1316" i="3"/>
  <c r="BC1316" i="3"/>
  <c r="Q1320" i="3"/>
  <c r="AG1320" i="3"/>
  <c r="AW1320" i="3"/>
  <c r="Y1320" i="3"/>
  <c r="AO1320" i="3"/>
  <c r="BE1320" i="3"/>
  <c r="M1320" i="3"/>
  <c r="AC1320" i="3"/>
  <c r="AS1320" i="3"/>
  <c r="BI1320" i="3"/>
  <c r="X1320" i="3"/>
  <c r="AN1320" i="3"/>
  <c r="BD1320" i="3"/>
  <c r="N1320" i="3"/>
  <c r="V1320" i="3"/>
  <c r="AD1320" i="3"/>
  <c r="AL1320" i="3"/>
  <c r="AT1320" i="3"/>
  <c r="BB1320" i="3"/>
  <c r="O1320" i="3"/>
  <c r="W1320" i="3"/>
  <c r="AE1320" i="3"/>
  <c r="AM1320" i="3"/>
  <c r="AU1320" i="3"/>
  <c r="BC1320" i="3"/>
  <c r="Q1324" i="3"/>
  <c r="AO1324" i="3"/>
  <c r="BE1324" i="3"/>
  <c r="Y1324" i="3"/>
  <c r="AW1324" i="3"/>
  <c r="M1324" i="3"/>
  <c r="AC1324" i="3"/>
  <c r="AS1324" i="3"/>
  <c r="BI1324" i="3"/>
  <c r="X1324" i="3"/>
  <c r="AN1324" i="3"/>
  <c r="BD1324" i="3"/>
  <c r="N1324" i="3"/>
  <c r="BJ1324" i="3" s="1"/>
  <c r="V1324" i="3"/>
  <c r="AD1324" i="3"/>
  <c r="AL1324" i="3"/>
  <c r="AT1324" i="3"/>
  <c r="BB1324" i="3"/>
  <c r="O1324" i="3"/>
  <c r="BL1324" i="3" s="1"/>
  <c r="W1324" i="3"/>
  <c r="AE1324" i="3"/>
  <c r="AM1324" i="3"/>
  <c r="AU1324" i="3"/>
  <c r="BC1324" i="3"/>
  <c r="Y1328" i="3"/>
  <c r="BE1328" i="3"/>
  <c r="AO1328" i="3"/>
  <c r="M1328" i="3"/>
  <c r="AC1328" i="3"/>
  <c r="AS1328" i="3"/>
  <c r="BI1328" i="3"/>
  <c r="X1328" i="3"/>
  <c r="AN1328" i="3"/>
  <c r="BD1328" i="3"/>
  <c r="AW1328" i="3"/>
  <c r="N1328" i="3"/>
  <c r="V1328" i="3"/>
  <c r="AD1328" i="3"/>
  <c r="AL1328" i="3"/>
  <c r="AT1328" i="3"/>
  <c r="BB1328" i="3"/>
  <c r="O1328" i="3"/>
  <c r="W1328" i="3"/>
  <c r="AE1328" i="3"/>
  <c r="AM1328" i="3"/>
  <c r="AU1328" i="3"/>
  <c r="BC1328" i="3"/>
  <c r="S1335" i="3"/>
  <c r="BM1335" i="3" s="1"/>
  <c r="AY1335" i="3"/>
  <c r="AJ1335" i="3"/>
  <c r="Q1335" i="3"/>
  <c r="AW1335" i="3"/>
  <c r="AX1335" i="3"/>
  <c r="AL1335" i="3"/>
  <c r="AD1335" i="3"/>
  <c r="AP1335" i="3"/>
  <c r="BB1339" i="3"/>
  <c r="O1339" i="3"/>
  <c r="BL1339" i="3" s="1"/>
  <c r="AU1339" i="3"/>
  <c r="AF1339" i="3"/>
  <c r="M1339" i="3"/>
  <c r="AS1339" i="3"/>
  <c r="AD1339" i="3"/>
  <c r="AP1339" i="3"/>
  <c r="V1339" i="3"/>
  <c r="BB1335" i="3"/>
  <c r="O1343" i="3"/>
  <c r="AK1337" i="3"/>
  <c r="BD1337" i="3"/>
  <c r="X1337" i="3"/>
  <c r="AM1337" i="3"/>
  <c r="BL1373" i="3"/>
  <c r="BL1371" i="3"/>
  <c r="BK1373" i="3"/>
  <c r="R1162" i="3"/>
  <c r="W1162" i="3"/>
  <c r="AR1162" i="3"/>
  <c r="AH1162" i="3"/>
  <c r="BC1162" i="3"/>
  <c r="R1165" i="3"/>
  <c r="AP1165" i="3"/>
  <c r="AH1165" i="3"/>
  <c r="N1172" i="3"/>
  <c r="V1174" i="3"/>
  <c r="BB1174" i="3"/>
  <c r="N1174" i="3"/>
  <c r="BJ1174" i="3" s="1"/>
  <c r="AT1174" i="3"/>
  <c r="W1176" i="3"/>
  <c r="AB1176" i="3"/>
  <c r="AX1176" i="3"/>
  <c r="R1176" i="3"/>
  <c r="AM1176" i="3"/>
  <c r="BH1176" i="3"/>
  <c r="O1178" i="3"/>
  <c r="BL1178" i="3" s="1"/>
  <c r="W1178" i="3"/>
  <c r="AM1178" i="3"/>
  <c r="AE1178" i="3"/>
  <c r="BC1178" i="3"/>
  <c r="U1206" i="3"/>
  <c r="BA1206" i="3"/>
  <c r="U1212" i="3"/>
  <c r="BA1212" i="3"/>
  <c r="O1217" i="3"/>
  <c r="Y1226" i="3"/>
  <c r="M1226" i="3"/>
  <c r="BK1226" i="3" s="1"/>
  <c r="U1226" i="3"/>
  <c r="AG1226" i="3"/>
  <c r="AS1226" i="3"/>
  <c r="BA1226" i="3"/>
  <c r="Q1226" i="3"/>
  <c r="AC1226" i="3"/>
  <c r="AK1226" i="3"/>
  <c r="AW1226" i="3"/>
  <c r="BI1226" i="3"/>
  <c r="Y1248" i="3"/>
  <c r="Z1256" i="3"/>
  <c r="R1256" i="3"/>
  <c r="AH1256" i="3"/>
  <c r="AX1256" i="3"/>
  <c r="V1256" i="3"/>
  <c r="AL1256" i="3"/>
  <c r="BB1256" i="3"/>
  <c r="Z1272" i="3"/>
  <c r="R1272" i="3"/>
  <c r="AH1272" i="3"/>
  <c r="AX1272" i="3"/>
  <c r="V1272" i="3"/>
  <c r="AL1272" i="3"/>
  <c r="BB1272" i="3"/>
  <c r="AG1286" i="3"/>
  <c r="N1156" i="3"/>
  <c r="AD1156" i="3"/>
  <c r="AT1156" i="3"/>
  <c r="Z1156" i="3"/>
  <c r="AP1156" i="3"/>
  <c r="BF1156" i="3"/>
  <c r="AV1169" i="3"/>
  <c r="AF1171" i="3"/>
  <c r="P1171" i="3"/>
  <c r="O1182" i="3"/>
  <c r="BL1182" i="3" s="1"/>
  <c r="AE1182" i="3"/>
  <c r="BC1182" i="3"/>
  <c r="W1182" i="3"/>
  <c r="AM1182" i="3"/>
  <c r="AM1215" i="3"/>
  <c r="AE1215" i="3"/>
  <c r="Y1224" i="3"/>
  <c r="Q1224" i="3"/>
  <c r="AC1224" i="3"/>
  <c r="AK1224" i="3"/>
  <c r="AW1224" i="3"/>
  <c r="BI1224" i="3"/>
  <c r="M1224" i="3"/>
  <c r="U1224" i="3"/>
  <c r="AG1224" i="3"/>
  <c r="AS1224" i="3"/>
  <c r="BA1224" i="3"/>
  <c r="Y1232" i="3"/>
  <c r="Q1232" i="3"/>
  <c r="AC1232" i="3"/>
  <c r="AK1232" i="3"/>
  <c r="AW1232" i="3"/>
  <c r="BI1232" i="3"/>
  <c r="M1232" i="3"/>
  <c r="U1232" i="3"/>
  <c r="AG1232" i="3"/>
  <c r="AS1232" i="3"/>
  <c r="BA1232" i="3"/>
  <c r="AL1241" i="3"/>
  <c r="V1241" i="3"/>
  <c r="BB1241" i="3"/>
  <c r="BJ1241" i="3" s="1"/>
  <c r="Z1264" i="3"/>
  <c r="V1264" i="3"/>
  <c r="AL1264" i="3"/>
  <c r="BB1264" i="3"/>
  <c r="R1264" i="3"/>
  <c r="AH1264" i="3"/>
  <c r="AX1264" i="3"/>
  <c r="AL1278" i="3"/>
  <c r="BB1278" i="3"/>
  <c r="AW1187" i="3"/>
  <c r="AA1187" i="3"/>
  <c r="BB1187" i="3"/>
  <c r="AW1189" i="3"/>
  <c r="Q1189" i="3"/>
  <c r="AL1189" i="3"/>
  <c r="AW1193" i="3"/>
  <c r="Q1193" i="3"/>
  <c r="AL1193" i="3"/>
  <c r="BE1195" i="3"/>
  <c r="AQ1195" i="3"/>
  <c r="AD1195" i="3"/>
  <c r="BM1195" i="3" s="1"/>
  <c r="N1195" i="3"/>
  <c r="AT1195" i="3"/>
  <c r="AG1195" i="3"/>
  <c r="AQ1198" i="3"/>
  <c r="BM1198" i="3" s="1"/>
  <c r="AY1198" i="3"/>
  <c r="AY1207" i="3"/>
  <c r="AE1227" i="3"/>
  <c r="BG1227" i="3"/>
  <c r="Y1318" i="3"/>
  <c r="BE1318" i="3"/>
  <c r="Y1322" i="3"/>
  <c r="BE1322" i="3"/>
  <c r="BE1237" i="3"/>
  <c r="AS1237" i="3"/>
  <c r="AC1237" i="3"/>
  <c r="M1237" i="3"/>
  <c r="BD1237" i="3"/>
  <c r="AQ1237" i="3"/>
  <c r="AG1290" i="3"/>
  <c r="AW1290" i="3"/>
  <c r="Q1290" i="3"/>
  <c r="AO1290" i="3"/>
  <c r="AO1292" i="3"/>
  <c r="Y1292" i="3"/>
  <c r="AW1292" i="3"/>
  <c r="BI1292" i="3"/>
  <c r="Q1292" i="3"/>
  <c r="AG1292" i="3"/>
  <c r="BC1292" i="3"/>
  <c r="W1293" i="3"/>
  <c r="AR1293" i="3"/>
  <c r="AB1293" i="3"/>
  <c r="AW1293" i="3"/>
  <c r="BE1326" i="3"/>
  <c r="AG1328" i="3"/>
  <c r="AB1334" i="3"/>
  <c r="AB1336" i="3"/>
  <c r="AB1338" i="3"/>
  <c r="AB1340" i="3"/>
  <c r="AB1342" i="3"/>
  <c r="AJ1344" i="3"/>
  <c r="AB1346" i="3"/>
  <c r="P1348" i="3"/>
  <c r="BL1376" i="3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AK1238" i="3"/>
  <c r="BF1238" i="3"/>
  <c r="U1238" i="3"/>
  <c r="AP1238" i="3"/>
  <c r="Z1238" i="3"/>
  <c r="AU1238" i="3"/>
  <c r="BA1238" i="3"/>
  <c r="AE1238" i="3"/>
  <c r="AG1239" i="3"/>
  <c r="AZ1239" i="3"/>
  <c r="T1239" i="3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AH1295" i="3"/>
  <c r="AX1295" i="3"/>
  <c r="N1295" i="3"/>
  <c r="AD1295" i="3"/>
  <c r="AT1295" i="3"/>
  <c r="BN1296" i="3"/>
  <c r="BK1296" i="3"/>
  <c r="BL1298" i="3"/>
  <c r="BJ1298" i="3"/>
  <c r="BM1300" i="3"/>
  <c r="Z1303" i="3"/>
  <c r="AP1303" i="3"/>
  <c r="BF1303" i="3"/>
  <c r="R1303" i="3"/>
  <c r="AH1303" i="3"/>
  <c r="AX1303" i="3"/>
  <c r="BN1304" i="3"/>
  <c r="BK1304" i="3"/>
  <c r="BL1306" i="3"/>
  <c r="BJ1306" i="3"/>
  <c r="BM1308" i="3"/>
  <c r="R1311" i="3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AZ1337" i="3"/>
  <c r="AJ1337" i="3"/>
  <c r="T1337" i="3"/>
  <c r="AY1337" i="3"/>
  <c r="AI1337" i="3"/>
  <c r="S1337" i="3"/>
  <c r="V1341" i="3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AX1253" i="3"/>
  <c r="AC1253" i="3"/>
  <c r="BG1253" i="3"/>
  <c r="AL1253" i="3"/>
  <c r="Q1253" i="3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D1313" i="3"/>
  <c r="AN1313" i="3"/>
  <c r="X1313" i="3"/>
  <c r="BC1313" i="3"/>
  <c r="AM1313" i="3"/>
  <c r="W1313" i="3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D1319" i="3"/>
  <c r="AN1319" i="3"/>
  <c r="X1319" i="3"/>
  <c r="AY1323" i="3"/>
  <c r="S1323" i="3"/>
  <c r="BK1323" i="3" s="1"/>
  <c r="AH1323" i="3"/>
  <c r="AU1323" i="3"/>
  <c r="O1323" i="3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M1305" i="3" l="1"/>
  <c r="BM1253" i="3"/>
  <c r="BL1307" i="3"/>
  <c r="BL1305" i="3"/>
  <c r="BM1341" i="3"/>
  <c r="BL1311" i="3"/>
  <c r="BL1303" i="3"/>
  <c r="BL1295" i="3"/>
  <c r="BL1238" i="3"/>
  <c r="BK1237" i="3"/>
  <c r="BN1237" i="3"/>
  <c r="BK1228" i="3"/>
  <c r="BN1228" i="3"/>
  <c r="BM1331" i="3"/>
  <c r="BL1323" i="3"/>
  <c r="BM1319" i="3"/>
  <c r="BN1317" i="3"/>
  <c r="BJ1313" i="3"/>
  <c r="BM1313" i="3"/>
  <c r="BJ1253" i="3"/>
  <c r="BL1299" i="3"/>
  <c r="BL1319" i="3"/>
  <c r="BL1331" i="3"/>
  <c r="BL1313" i="3"/>
  <c r="BJ1337" i="3"/>
  <c r="BN1295" i="3"/>
  <c r="BM1239" i="3"/>
  <c r="BJ1266" i="3"/>
  <c r="BK1224" i="3"/>
  <c r="BN1224" i="3"/>
  <c r="BL1180" i="3"/>
  <c r="BK1331" i="3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P954" i="3"/>
  <c r="T954" i="3"/>
  <c r="X954" i="3"/>
  <c r="AB954" i="3"/>
  <c r="AF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L955" i="3"/>
  <c r="P955" i="3" s="1"/>
  <c r="W955" i="3"/>
  <c r="AH955" i="3"/>
  <c r="AR955" i="3"/>
  <c r="BC955" i="3"/>
  <c r="E956" i="3"/>
  <c r="F956" i="3"/>
  <c r="G956" i="3"/>
  <c r="H956" i="3"/>
  <c r="I956" i="3"/>
  <c r="L956" i="3" s="1"/>
  <c r="J956" i="3"/>
  <c r="E957" i="3"/>
  <c r="F957" i="3"/>
  <c r="G957" i="3"/>
  <c r="H957" i="3"/>
  <c r="I957" i="3"/>
  <c r="L957" i="3" s="1"/>
  <c r="J957" i="3"/>
  <c r="K957" i="3"/>
  <c r="R957" i="3" s="1"/>
  <c r="E958" i="3"/>
  <c r="F958" i="3"/>
  <c r="G958" i="3"/>
  <c r="H958" i="3"/>
  <c r="I958" i="3"/>
  <c r="L958" i="3" s="1"/>
  <c r="J958" i="3"/>
  <c r="E959" i="3"/>
  <c r="F959" i="3"/>
  <c r="G959" i="3"/>
  <c r="H959" i="3"/>
  <c r="I959" i="3"/>
  <c r="L959" i="3" s="1"/>
  <c r="J959" i="3"/>
  <c r="K959" i="3"/>
  <c r="R959" i="3" s="1"/>
  <c r="E960" i="3"/>
  <c r="F960" i="3"/>
  <c r="G960" i="3"/>
  <c r="H960" i="3"/>
  <c r="I960" i="3"/>
  <c r="J960" i="3"/>
  <c r="E961" i="3"/>
  <c r="F961" i="3"/>
  <c r="G961" i="3"/>
  <c r="H961" i="3"/>
  <c r="I961" i="3"/>
  <c r="L961" i="3" s="1"/>
  <c r="J961" i="3"/>
  <c r="K961" i="3"/>
  <c r="AA961" i="3" s="1"/>
  <c r="AQ961" i="3"/>
  <c r="E962" i="3"/>
  <c r="F962" i="3"/>
  <c r="G962" i="3"/>
  <c r="H962" i="3"/>
  <c r="I962" i="3"/>
  <c r="L962" i="3" s="1"/>
  <c r="J962" i="3"/>
  <c r="E963" i="3"/>
  <c r="F963" i="3"/>
  <c r="G963" i="3"/>
  <c r="H963" i="3"/>
  <c r="I963" i="3"/>
  <c r="L963" i="3" s="1"/>
  <c r="J963" i="3"/>
  <c r="K963" i="3"/>
  <c r="AA963" i="3" s="1"/>
  <c r="AQ963" i="3"/>
  <c r="E964" i="3"/>
  <c r="F964" i="3"/>
  <c r="G964" i="3"/>
  <c r="H964" i="3"/>
  <c r="I964" i="3"/>
  <c r="L964" i="3" s="1"/>
  <c r="J964" i="3"/>
  <c r="E965" i="3"/>
  <c r="F965" i="3"/>
  <c r="G965" i="3"/>
  <c r="H965" i="3"/>
  <c r="I965" i="3"/>
  <c r="L965" i="3" s="1"/>
  <c r="J965" i="3"/>
  <c r="K965" i="3"/>
  <c r="N965" i="3" s="1"/>
  <c r="BJ965" i="3" s="1"/>
  <c r="S965" i="3"/>
  <c r="BM965" i="3" s="1"/>
  <c r="AD965" i="3"/>
  <c r="AO965" i="3"/>
  <c r="AY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K968" i="3" s="1"/>
  <c r="G968" i="3"/>
  <c r="H968" i="3"/>
  <c r="I968" i="3"/>
  <c r="J968" i="3"/>
  <c r="E969" i="3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S970" i="3"/>
  <c r="AA970" i="3"/>
  <c r="AG970" i="3"/>
  <c r="AM970" i="3"/>
  <c r="AR970" i="3"/>
  <c r="AW970" i="3"/>
  <c r="BC970" i="3"/>
  <c r="BH970" i="3"/>
  <c r="E971" i="3"/>
  <c r="F971" i="3"/>
  <c r="K971" i="3" s="1"/>
  <c r="G971" i="3"/>
  <c r="H971" i="3"/>
  <c r="I971" i="3"/>
  <c r="J971" i="3"/>
  <c r="E972" i="3"/>
  <c r="F972" i="3"/>
  <c r="G972" i="3"/>
  <c r="H972" i="3"/>
  <c r="I972" i="3"/>
  <c r="L972" i="3" s="1"/>
  <c r="J972" i="3"/>
  <c r="K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K975" i="3" s="1"/>
  <c r="G975" i="3"/>
  <c r="H975" i="3"/>
  <c r="I975" i="3"/>
  <c r="J975" i="3"/>
  <c r="E976" i="3"/>
  <c r="F976" i="3"/>
  <c r="G976" i="3"/>
  <c r="H976" i="3"/>
  <c r="I976" i="3"/>
  <c r="L976" i="3" s="1"/>
  <c r="J976" i="3"/>
  <c r="E977" i="3"/>
  <c r="F977" i="3"/>
  <c r="G977" i="3"/>
  <c r="H977" i="3"/>
  <c r="I977" i="3"/>
  <c r="L977" i="3" s="1"/>
  <c r="J977" i="3"/>
  <c r="K977" i="3"/>
  <c r="O977" i="3" s="1"/>
  <c r="AA977" i="3"/>
  <c r="AQ977" i="3"/>
  <c r="BG977" i="3"/>
  <c r="E978" i="3"/>
  <c r="F978" i="3"/>
  <c r="K978" i="3" s="1"/>
  <c r="G978" i="3"/>
  <c r="H978" i="3"/>
  <c r="I978" i="3"/>
  <c r="J978" i="3"/>
  <c r="E979" i="3"/>
  <c r="F979" i="3"/>
  <c r="G979" i="3"/>
  <c r="H979" i="3"/>
  <c r="I979" i="3"/>
  <c r="J979" i="3"/>
  <c r="E980" i="3"/>
  <c r="F980" i="3"/>
  <c r="K980" i="3" s="1"/>
  <c r="G980" i="3"/>
  <c r="H980" i="3"/>
  <c r="I980" i="3"/>
  <c r="J980" i="3"/>
  <c r="E981" i="3"/>
  <c r="F981" i="3"/>
  <c r="G981" i="3"/>
  <c r="H981" i="3"/>
  <c r="I981" i="3"/>
  <c r="L981" i="3" s="1"/>
  <c r="J981" i="3"/>
  <c r="E982" i="3"/>
  <c r="F982" i="3"/>
  <c r="K982" i="3" s="1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L986" i="3"/>
  <c r="E987" i="3"/>
  <c r="F987" i="3"/>
  <c r="K987" i="3" s="1"/>
  <c r="G987" i="3"/>
  <c r="H987" i="3"/>
  <c r="L987" i="3" s="1"/>
  <c r="I987" i="3"/>
  <c r="J987" i="3"/>
  <c r="E988" i="3"/>
  <c r="F988" i="3"/>
  <c r="G988" i="3"/>
  <c r="H988" i="3"/>
  <c r="I988" i="3"/>
  <c r="J988" i="3"/>
  <c r="L988" i="3"/>
  <c r="E989" i="3"/>
  <c r="F989" i="3"/>
  <c r="K989" i="3" s="1"/>
  <c r="G989" i="3"/>
  <c r="H989" i="3"/>
  <c r="L989" i="3" s="1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AA993" i="3"/>
  <c r="AQ993" i="3"/>
  <c r="AY993" i="3"/>
  <c r="BG993" i="3"/>
  <c r="E994" i="3"/>
  <c r="F994" i="3"/>
  <c r="G994" i="3"/>
  <c r="H994" i="3"/>
  <c r="I994" i="3"/>
  <c r="J994" i="3"/>
  <c r="E995" i="3"/>
  <c r="F995" i="3"/>
  <c r="K995" i="3" s="1"/>
  <c r="G995" i="3"/>
  <c r="H995" i="3"/>
  <c r="I995" i="3"/>
  <c r="J995" i="3"/>
  <c r="E996" i="3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AA997" i="3"/>
  <c r="AQ997" i="3"/>
  <c r="BG997" i="3"/>
  <c r="E998" i="3"/>
  <c r="F998" i="3"/>
  <c r="G998" i="3"/>
  <c r="H998" i="3"/>
  <c r="I998" i="3"/>
  <c r="J998" i="3"/>
  <c r="E999" i="3"/>
  <c r="F999" i="3"/>
  <c r="K999" i="3" s="1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K1002" i="3" s="1"/>
  <c r="G1002" i="3"/>
  <c r="H1002" i="3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K1008" i="3" s="1"/>
  <c r="G1008" i="3"/>
  <c r="H1008" i="3"/>
  <c r="L1008" i="3" s="1"/>
  <c r="I1008" i="3"/>
  <c r="J1008" i="3"/>
  <c r="E1009" i="3"/>
  <c r="F1009" i="3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L1011" i="3" s="1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F1015" i="3"/>
  <c r="G1015" i="3"/>
  <c r="H1015" i="3"/>
  <c r="L1015" i="3" s="1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L1023" i="3" s="1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K1026" i="3" s="1"/>
  <c r="N1026" i="3" s="1"/>
  <c r="G1026" i="3"/>
  <c r="H1026" i="3"/>
  <c r="I1026" i="3"/>
  <c r="J1026" i="3"/>
  <c r="L1026" i="3" s="1"/>
  <c r="R1026" i="3"/>
  <c r="AD1026" i="3"/>
  <c r="AP1026" i="3"/>
  <c r="AX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F1032" i="3"/>
  <c r="G1032" i="3"/>
  <c r="H1032" i="3"/>
  <c r="L1032" i="3" s="1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L1034" i="3"/>
  <c r="E1035" i="3"/>
  <c r="F1035" i="3"/>
  <c r="K1035" i="3" s="1"/>
  <c r="M1035" i="3" s="1"/>
  <c r="G1035" i="3"/>
  <c r="H1035" i="3"/>
  <c r="I1035" i="3"/>
  <c r="J1035" i="3"/>
  <c r="L1035" i="3" s="1"/>
  <c r="E1036" i="3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E1039" i="3"/>
  <c r="F1039" i="3"/>
  <c r="K1039" i="3" s="1"/>
  <c r="M1039" i="3" s="1"/>
  <c r="G1039" i="3"/>
  <c r="H1039" i="3"/>
  <c r="I1039" i="3"/>
  <c r="J1039" i="3"/>
  <c r="L1039" i="3" s="1"/>
  <c r="E1040" i="3"/>
  <c r="F1040" i="3"/>
  <c r="G1040" i="3"/>
  <c r="H1040" i="3"/>
  <c r="I1040" i="3"/>
  <c r="J1040" i="3"/>
  <c r="E1041" i="3"/>
  <c r="F1041" i="3"/>
  <c r="K1041" i="3" s="1"/>
  <c r="M1041" i="3" s="1"/>
  <c r="G1041" i="3"/>
  <c r="H1041" i="3"/>
  <c r="I1041" i="3"/>
  <c r="J1041" i="3"/>
  <c r="L1041" i="3" s="1"/>
  <c r="E1042" i="3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K1043" i="3"/>
  <c r="E1044" i="3"/>
  <c r="F1044" i="3"/>
  <c r="G1044" i="3"/>
  <c r="H1044" i="3"/>
  <c r="I1044" i="3"/>
  <c r="J1044" i="3"/>
  <c r="E1045" i="3"/>
  <c r="F1045" i="3"/>
  <c r="K1045" i="3" s="1"/>
  <c r="G1045" i="3"/>
  <c r="H1045" i="3"/>
  <c r="I1045" i="3"/>
  <c r="J1045" i="3"/>
  <c r="L1045" i="3" s="1"/>
  <c r="E1046" i="3"/>
  <c r="F1046" i="3"/>
  <c r="G1046" i="3"/>
  <c r="H1046" i="3"/>
  <c r="I1046" i="3"/>
  <c r="L1046" i="3" s="1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L1048" i="3"/>
  <c r="E1049" i="3"/>
  <c r="F1049" i="3"/>
  <c r="K1049" i="3" s="1"/>
  <c r="N1049" i="3" s="1"/>
  <c r="G1049" i="3"/>
  <c r="H1049" i="3"/>
  <c r="I1049" i="3"/>
  <c r="J1049" i="3"/>
  <c r="L1049" i="3" s="1"/>
  <c r="R1049" i="3"/>
  <c r="AD1049" i="3"/>
  <c r="AP1049" i="3"/>
  <c r="AX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L1052" i="3" s="1"/>
  <c r="J1052" i="3"/>
  <c r="E1053" i="3"/>
  <c r="F1053" i="3"/>
  <c r="G1053" i="3"/>
  <c r="H1053" i="3"/>
  <c r="I1053" i="3"/>
  <c r="L1053" i="3" s="1"/>
  <c r="J1053" i="3"/>
  <c r="E1054" i="3"/>
  <c r="F1054" i="3"/>
  <c r="G1054" i="3"/>
  <c r="H1054" i="3"/>
  <c r="I1054" i="3"/>
  <c r="L1054" i="3" s="1"/>
  <c r="J1054" i="3"/>
  <c r="K1054" i="3"/>
  <c r="E1055" i="3"/>
  <c r="F1055" i="3"/>
  <c r="G1055" i="3"/>
  <c r="H1055" i="3"/>
  <c r="I1055" i="3"/>
  <c r="L1055" i="3" s="1"/>
  <c r="J1055" i="3"/>
  <c r="E1056" i="3"/>
  <c r="F1056" i="3"/>
  <c r="G1056" i="3"/>
  <c r="H1056" i="3"/>
  <c r="I1056" i="3"/>
  <c r="L1056" i="3" s="1"/>
  <c r="J1056" i="3"/>
  <c r="K1056" i="3"/>
  <c r="E1057" i="3"/>
  <c r="F1057" i="3"/>
  <c r="G1057" i="3"/>
  <c r="H1057" i="3"/>
  <c r="I1057" i="3"/>
  <c r="L1057" i="3" s="1"/>
  <c r="J1057" i="3"/>
  <c r="E1058" i="3"/>
  <c r="F1058" i="3"/>
  <c r="G1058" i="3"/>
  <c r="H1058" i="3"/>
  <c r="I1058" i="3"/>
  <c r="L1058" i="3" s="1"/>
  <c r="J1058" i="3"/>
  <c r="K1058" i="3"/>
  <c r="E1059" i="3"/>
  <c r="F1059" i="3"/>
  <c r="G1059" i="3"/>
  <c r="H1059" i="3"/>
  <c r="I1059" i="3"/>
  <c r="L1059" i="3" s="1"/>
  <c r="J1059" i="3"/>
  <c r="E1060" i="3"/>
  <c r="F1060" i="3"/>
  <c r="G1060" i="3"/>
  <c r="H1060" i="3"/>
  <c r="I1060" i="3"/>
  <c r="L1060" i="3" s="1"/>
  <c r="J1060" i="3"/>
  <c r="K1060" i="3"/>
  <c r="E1061" i="3"/>
  <c r="F1061" i="3"/>
  <c r="G1061" i="3"/>
  <c r="H1061" i="3"/>
  <c r="I1061" i="3"/>
  <c r="L1061" i="3" s="1"/>
  <c r="J1061" i="3"/>
  <c r="E1062" i="3"/>
  <c r="F1062" i="3"/>
  <c r="G1062" i="3"/>
  <c r="H1062" i="3"/>
  <c r="I1062" i="3"/>
  <c r="L1062" i="3" s="1"/>
  <c r="J1062" i="3"/>
  <c r="K1062" i="3"/>
  <c r="E1063" i="3"/>
  <c r="F1063" i="3"/>
  <c r="G1063" i="3"/>
  <c r="H1063" i="3"/>
  <c r="I1063" i="3"/>
  <c r="L1063" i="3" s="1"/>
  <c r="J1063" i="3"/>
  <c r="E1064" i="3"/>
  <c r="F1064" i="3"/>
  <c r="G1064" i="3"/>
  <c r="H1064" i="3"/>
  <c r="I1064" i="3"/>
  <c r="L1064" i="3" s="1"/>
  <c r="J1064" i="3"/>
  <c r="K1064" i="3"/>
  <c r="E1065" i="3"/>
  <c r="F1065" i="3"/>
  <c r="G1065" i="3"/>
  <c r="H1065" i="3"/>
  <c r="I1065" i="3"/>
  <c r="L1065" i="3" s="1"/>
  <c r="J1065" i="3"/>
  <c r="E1066" i="3"/>
  <c r="F1066" i="3"/>
  <c r="G1066" i="3"/>
  <c r="H1066" i="3"/>
  <c r="I1066" i="3"/>
  <c r="L1066" i="3" s="1"/>
  <c r="J1066" i="3"/>
  <c r="K1066" i="3"/>
  <c r="E1067" i="3"/>
  <c r="F1067" i="3"/>
  <c r="G1067" i="3"/>
  <c r="H1067" i="3"/>
  <c r="I1067" i="3"/>
  <c r="L1067" i="3" s="1"/>
  <c r="J1067" i="3"/>
  <c r="E1068" i="3"/>
  <c r="F1068" i="3"/>
  <c r="G1068" i="3"/>
  <c r="H1068" i="3"/>
  <c r="I1068" i="3"/>
  <c r="L1068" i="3" s="1"/>
  <c r="J1068" i="3"/>
  <c r="K1068" i="3"/>
  <c r="E1069" i="3"/>
  <c r="F1069" i="3"/>
  <c r="G1069" i="3"/>
  <c r="H1069" i="3"/>
  <c r="I1069" i="3"/>
  <c r="L1069" i="3" s="1"/>
  <c r="J1069" i="3"/>
  <c r="E1070" i="3"/>
  <c r="F1070" i="3"/>
  <c r="G1070" i="3"/>
  <c r="H1070" i="3"/>
  <c r="I1070" i="3"/>
  <c r="L1070" i="3" s="1"/>
  <c r="J1070" i="3"/>
  <c r="K1070" i="3"/>
  <c r="E1071" i="3"/>
  <c r="F1071" i="3"/>
  <c r="G1071" i="3"/>
  <c r="H1071" i="3"/>
  <c r="I1071" i="3"/>
  <c r="J1071" i="3"/>
  <c r="E1072" i="3"/>
  <c r="F1072" i="3"/>
  <c r="G1072" i="3"/>
  <c r="H1072" i="3"/>
  <c r="I1072" i="3"/>
  <c r="L1072" i="3" s="1"/>
  <c r="J1072" i="3"/>
  <c r="K1072" i="3"/>
  <c r="AR1072" i="3" s="1"/>
  <c r="E1073" i="3"/>
  <c r="F1073" i="3"/>
  <c r="G1073" i="3"/>
  <c r="H1073" i="3"/>
  <c r="I1073" i="3"/>
  <c r="J1073" i="3"/>
  <c r="E1074" i="3"/>
  <c r="F1074" i="3"/>
  <c r="K1074" i="3" s="1"/>
  <c r="G1074" i="3"/>
  <c r="H1074" i="3"/>
  <c r="I1074" i="3"/>
  <c r="J1074" i="3"/>
  <c r="L1074" i="3"/>
  <c r="E1075" i="3"/>
  <c r="F1075" i="3"/>
  <c r="G1075" i="3"/>
  <c r="H1075" i="3"/>
  <c r="I1075" i="3"/>
  <c r="J1075" i="3"/>
  <c r="E1076" i="3"/>
  <c r="F1076" i="3"/>
  <c r="K1076" i="3" s="1"/>
  <c r="N1076" i="3" s="1"/>
  <c r="G1076" i="3"/>
  <c r="H1076" i="3"/>
  <c r="I1076" i="3"/>
  <c r="J1076" i="3"/>
  <c r="L1076" i="3" s="1"/>
  <c r="E1077" i="3"/>
  <c r="F1077" i="3"/>
  <c r="G1077" i="3"/>
  <c r="H1077" i="3"/>
  <c r="I1077" i="3"/>
  <c r="L1077" i="3" s="1"/>
  <c r="J1077" i="3"/>
  <c r="K1077" i="3"/>
  <c r="E1078" i="3"/>
  <c r="F1078" i="3"/>
  <c r="K1078" i="3" s="1"/>
  <c r="G1078" i="3"/>
  <c r="H1078" i="3"/>
  <c r="I1078" i="3"/>
  <c r="J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K1080" i="3" s="1"/>
  <c r="G1080" i="3"/>
  <c r="H1080" i="3"/>
  <c r="I1080" i="3"/>
  <c r="J1080" i="3"/>
  <c r="E1081" i="3"/>
  <c r="F1081" i="3"/>
  <c r="G1081" i="3"/>
  <c r="H1081" i="3"/>
  <c r="I1081" i="3"/>
  <c r="L1081" i="3" s="1"/>
  <c r="J1081" i="3"/>
  <c r="K1081" i="3"/>
  <c r="E1082" i="3"/>
  <c r="F1082" i="3"/>
  <c r="K1082" i="3" s="1"/>
  <c r="G1082" i="3"/>
  <c r="H1082" i="3"/>
  <c r="I1082" i="3"/>
  <c r="J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K1084" i="3" s="1"/>
  <c r="G1084" i="3"/>
  <c r="H1084" i="3"/>
  <c r="I1084" i="3"/>
  <c r="J1084" i="3"/>
  <c r="E1085" i="3"/>
  <c r="F1085" i="3"/>
  <c r="G1085" i="3"/>
  <c r="H1085" i="3"/>
  <c r="I1085" i="3"/>
  <c r="L1085" i="3" s="1"/>
  <c r="J1085" i="3"/>
  <c r="K1085" i="3"/>
  <c r="E1086" i="3"/>
  <c r="F1086" i="3"/>
  <c r="K1086" i="3" s="1"/>
  <c r="G1086" i="3"/>
  <c r="H1086" i="3"/>
  <c r="I1086" i="3"/>
  <c r="J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K1088" i="3" s="1"/>
  <c r="G1088" i="3"/>
  <c r="H1088" i="3"/>
  <c r="I1088" i="3"/>
  <c r="J1088" i="3"/>
  <c r="E1089" i="3"/>
  <c r="F1089" i="3"/>
  <c r="G1089" i="3"/>
  <c r="H1089" i="3"/>
  <c r="I1089" i="3"/>
  <c r="L1089" i="3" s="1"/>
  <c r="J1089" i="3"/>
  <c r="K1089" i="3"/>
  <c r="E1090" i="3"/>
  <c r="F1090" i="3"/>
  <c r="K1090" i="3" s="1"/>
  <c r="G1090" i="3"/>
  <c r="H1090" i="3"/>
  <c r="I1090" i="3"/>
  <c r="J1090" i="3"/>
  <c r="E1091" i="3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F1093" i="3"/>
  <c r="G1093" i="3"/>
  <c r="H1093" i="3"/>
  <c r="I1093" i="3"/>
  <c r="J1093" i="3"/>
  <c r="E1094" i="3"/>
  <c r="F1094" i="3"/>
  <c r="K1094" i="3" s="1"/>
  <c r="G1094" i="3"/>
  <c r="H1094" i="3"/>
  <c r="I1094" i="3"/>
  <c r="J1094" i="3"/>
  <c r="E1095" i="3"/>
  <c r="F1095" i="3"/>
  <c r="G1095" i="3"/>
  <c r="H1095" i="3"/>
  <c r="I1095" i="3"/>
  <c r="L1095" i="3" s="1"/>
  <c r="AC1095" i="3" s="1"/>
  <c r="J1095" i="3"/>
  <c r="K1095" i="3"/>
  <c r="Q1095" i="3" s="1"/>
  <c r="BA1095" i="3"/>
  <c r="BI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K1099" i="3" s="1"/>
  <c r="G1099" i="3"/>
  <c r="H1099" i="3"/>
  <c r="I1099" i="3"/>
  <c r="J1099" i="3"/>
  <c r="L1099" i="3" s="1"/>
  <c r="E1100" i="3"/>
  <c r="F1100" i="3"/>
  <c r="G1100" i="3"/>
  <c r="H1100" i="3"/>
  <c r="L1100" i="3" s="1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F1104" i="3"/>
  <c r="G1104" i="3"/>
  <c r="H1104" i="3"/>
  <c r="L1104" i="3" s="1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L1106" i="3" s="1"/>
  <c r="J1106" i="3"/>
  <c r="E1107" i="3"/>
  <c r="F1107" i="3"/>
  <c r="K1107" i="3" s="1"/>
  <c r="G1107" i="3"/>
  <c r="H1107" i="3"/>
  <c r="I1107" i="3"/>
  <c r="J1107" i="3"/>
  <c r="L1107" i="3" s="1"/>
  <c r="E1108" i="3"/>
  <c r="F1108" i="3"/>
  <c r="G1108" i="3"/>
  <c r="H1108" i="3"/>
  <c r="L1108" i="3" s="1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L1110" i="3" s="1"/>
  <c r="J1110" i="3"/>
  <c r="E1111" i="3"/>
  <c r="F1111" i="3"/>
  <c r="K1111" i="3" s="1"/>
  <c r="G1111" i="3"/>
  <c r="H1111" i="3"/>
  <c r="I1111" i="3"/>
  <c r="J1111" i="3"/>
  <c r="L1111" i="3" s="1"/>
  <c r="E1112" i="3"/>
  <c r="F1112" i="3"/>
  <c r="G1112" i="3"/>
  <c r="H1112" i="3"/>
  <c r="L1112" i="3" s="1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L1114" i="3" s="1"/>
  <c r="J1114" i="3"/>
  <c r="E1115" i="3"/>
  <c r="F1115" i="3"/>
  <c r="K1115" i="3" s="1"/>
  <c r="G1115" i="3"/>
  <c r="H1115" i="3"/>
  <c r="I1115" i="3"/>
  <c r="J1115" i="3"/>
  <c r="L1115" i="3" s="1"/>
  <c r="E1116" i="3"/>
  <c r="F1116" i="3"/>
  <c r="G1116" i="3"/>
  <c r="H1116" i="3"/>
  <c r="L1116" i="3" s="1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L1118" i="3" s="1"/>
  <c r="J1118" i="3"/>
  <c r="E1119" i="3"/>
  <c r="F1119" i="3"/>
  <c r="K1119" i="3" s="1"/>
  <c r="G1119" i="3"/>
  <c r="H1119" i="3"/>
  <c r="I1119" i="3"/>
  <c r="J1119" i="3"/>
  <c r="L1119" i="3" s="1"/>
  <c r="E1120" i="3"/>
  <c r="F1120" i="3"/>
  <c r="G1120" i="3"/>
  <c r="H1120" i="3"/>
  <c r="L1120" i="3" s="1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L1122" i="3" s="1"/>
  <c r="J1122" i="3"/>
  <c r="E1123" i="3"/>
  <c r="F1123" i="3"/>
  <c r="K1123" i="3" s="1"/>
  <c r="G1123" i="3"/>
  <c r="H1123" i="3"/>
  <c r="I1123" i="3"/>
  <c r="J1123" i="3"/>
  <c r="L1123" i="3" s="1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L1126" i="3" s="1"/>
  <c r="J1126" i="3"/>
  <c r="E1127" i="3"/>
  <c r="F1127" i="3"/>
  <c r="K1127" i="3" s="1"/>
  <c r="G1127" i="3"/>
  <c r="H1127" i="3"/>
  <c r="I1127" i="3"/>
  <c r="J1127" i="3"/>
  <c r="L1127" i="3" s="1"/>
  <c r="E1128" i="3"/>
  <c r="F1128" i="3"/>
  <c r="G1128" i="3"/>
  <c r="H1128" i="3"/>
  <c r="L1128" i="3" s="1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L1130" i="3" s="1"/>
  <c r="J1130" i="3"/>
  <c r="E1131" i="3"/>
  <c r="F1131" i="3"/>
  <c r="K1131" i="3" s="1"/>
  <c r="G1131" i="3"/>
  <c r="H1131" i="3"/>
  <c r="I1131" i="3"/>
  <c r="J1131" i="3"/>
  <c r="L1131" i="3" s="1"/>
  <c r="E1132" i="3"/>
  <c r="F1132" i="3"/>
  <c r="G1132" i="3"/>
  <c r="H1132" i="3"/>
  <c r="L1132" i="3" s="1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L1134" i="3" s="1"/>
  <c r="J1134" i="3"/>
  <c r="E1135" i="3"/>
  <c r="F1135" i="3"/>
  <c r="K1135" i="3" s="1"/>
  <c r="G1135" i="3"/>
  <c r="H1135" i="3"/>
  <c r="I1135" i="3"/>
  <c r="J1135" i="3"/>
  <c r="L1135" i="3" s="1"/>
  <c r="AP1135" i="3" s="1"/>
  <c r="E1136" i="3"/>
  <c r="F1136" i="3"/>
  <c r="G1136" i="3"/>
  <c r="H1136" i="3"/>
  <c r="I1136" i="3"/>
  <c r="L1136" i="3" s="1"/>
  <c r="J1136" i="3"/>
  <c r="E1137" i="3"/>
  <c r="F1137" i="3"/>
  <c r="K1137" i="3" s="1"/>
  <c r="G1137" i="3"/>
  <c r="H1137" i="3"/>
  <c r="I1137" i="3"/>
  <c r="J1137" i="3"/>
  <c r="L1137" i="3" s="1"/>
  <c r="AP1137" i="3" s="1"/>
  <c r="E1138" i="3"/>
  <c r="F1138" i="3"/>
  <c r="G1138" i="3"/>
  <c r="H1138" i="3"/>
  <c r="I1138" i="3"/>
  <c r="J1138" i="3"/>
  <c r="L1138" i="3"/>
  <c r="E1139" i="3"/>
  <c r="F1139" i="3"/>
  <c r="K1139" i="3" s="1"/>
  <c r="G1139" i="3"/>
  <c r="H1139" i="3"/>
  <c r="I1139" i="3"/>
  <c r="J1139" i="3"/>
  <c r="L1139" i="3" s="1"/>
  <c r="AP1139" i="3" s="1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E1142" i="3"/>
  <c r="F1142" i="3"/>
  <c r="G1142" i="3"/>
  <c r="H1142" i="3"/>
  <c r="I1142" i="3"/>
  <c r="J1142" i="3"/>
  <c r="E1143" i="3"/>
  <c r="F1143" i="3"/>
  <c r="K1143" i="3" s="1"/>
  <c r="G1143" i="3"/>
  <c r="H1143" i="3"/>
  <c r="L1143" i="3" s="1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O1070" i="3" l="1"/>
  <c r="P1070" i="3"/>
  <c r="X1070" i="3"/>
  <c r="AF1070" i="3"/>
  <c r="AN1070" i="3"/>
  <c r="AV1070" i="3"/>
  <c r="BD1070" i="3"/>
  <c r="O1066" i="3"/>
  <c r="P1066" i="3"/>
  <c r="X1066" i="3"/>
  <c r="AF1066" i="3"/>
  <c r="AN1066" i="3"/>
  <c r="AV1066" i="3"/>
  <c r="BD1066" i="3"/>
  <c r="O1062" i="3"/>
  <c r="P1062" i="3"/>
  <c r="X1062" i="3"/>
  <c r="AF1062" i="3"/>
  <c r="AN1062" i="3"/>
  <c r="AV1062" i="3"/>
  <c r="BD1062" i="3"/>
  <c r="O1058" i="3"/>
  <c r="P1058" i="3"/>
  <c r="X1058" i="3"/>
  <c r="AF1058" i="3"/>
  <c r="AN1058" i="3"/>
  <c r="AV1058" i="3"/>
  <c r="BD1058" i="3"/>
  <c r="O1054" i="3"/>
  <c r="P1054" i="3"/>
  <c r="X1054" i="3"/>
  <c r="AF1054" i="3"/>
  <c r="AN1054" i="3"/>
  <c r="AV1054" i="3"/>
  <c r="BD1054" i="3"/>
  <c r="R989" i="3"/>
  <c r="AH989" i="3"/>
  <c r="BC989" i="3"/>
  <c r="P957" i="3"/>
  <c r="N957" i="3"/>
  <c r="S957" i="3"/>
  <c r="X957" i="3"/>
  <c r="AD957" i="3"/>
  <c r="AI957" i="3"/>
  <c r="AN957" i="3"/>
  <c r="AT957" i="3"/>
  <c r="AY957" i="3"/>
  <c r="BD957" i="3"/>
  <c r="P1074" i="3"/>
  <c r="X1074" i="3"/>
  <c r="AF1074" i="3"/>
  <c r="AN1074" i="3"/>
  <c r="AV1074" i="3"/>
  <c r="BD1074" i="3"/>
  <c r="T1074" i="3"/>
  <c r="AB1074" i="3"/>
  <c r="AJ1074" i="3"/>
  <c r="AR1074" i="3"/>
  <c r="AZ1074" i="3"/>
  <c r="BH1074" i="3"/>
  <c r="AB1072" i="3"/>
  <c r="BH1072" i="3"/>
  <c r="O1068" i="3"/>
  <c r="P1068" i="3"/>
  <c r="X1068" i="3"/>
  <c r="AF1068" i="3"/>
  <c r="AN1068" i="3"/>
  <c r="AV1068" i="3"/>
  <c r="BD1068" i="3"/>
  <c r="O1064" i="3"/>
  <c r="P1064" i="3"/>
  <c r="X1064" i="3"/>
  <c r="AF1064" i="3"/>
  <c r="AN1064" i="3"/>
  <c r="AV1064" i="3"/>
  <c r="BD1064" i="3"/>
  <c r="O1060" i="3"/>
  <c r="P1060" i="3"/>
  <c r="X1060" i="3"/>
  <c r="AF1060" i="3"/>
  <c r="AN1060" i="3"/>
  <c r="AV1060" i="3"/>
  <c r="BD1060" i="3"/>
  <c r="O1056" i="3"/>
  <c r="BL1056" i="3" s="1"/>
  <c r="P1056" i="3"/>
  <c r="X1056" i="3"/>
  <c r="AF1056" i="3"/>
  <c r="AN1056" i="3"/>
  <c r="AV1056" i="3"/>
  <c r="BD1056" i="3"/>
  <c r="R987" i="3"/>
  <c r="P987" i="3"/>
  <c r="X987" i="3"/>
  <c r="AF987" i="3"/>
  <c r="AN987" i="3"/>
  <c r="AV987" i="3"/>
  <c r="BD987" i="3"/>
  <c r="T987" i="3"/>
  <c r="P959" i="3"/>
  <c r="N959" i="3"/>
  <c r="S959" i="3"/>
  <c r="W959" i="3"/>
  <c r="AA959" i="3"/>
  <c r="AE959" i="3"/>
  <c r="AI959" i="3"/>
  <c r="AM959" i="3"/>
  <c r="AQ959" i="3"/>
  <c r="AU959" i="3"/>
  <c r="AY959" i="3"/>
  <c r="BC959" i="3"/>
  <c r="BG959" i="3"/>
  <c r="K1149" i="3"/>
  <c r="K1147" i="3"/>
  <c r="K1145" i="3"/>
  <c r="L1142" i="3"/>
  <c r="K1138" i="3"/>
  <c r="N1137" i="3"/>
  <c r="K1136" i="3"/>
  <c r="N1135" i="3"/>
  <c r="BJ1135" i="3" s="1"/>
  <c r="K1122" i="3"/>
  <c r="K1118" i="3"/>
  <c r="K1114" i="3"/>
  <c r="K1110" i="3"/>
  <c r="K1106" i="3"/>
  <c r="K1102" i="3"/>
  <c r="AS1095" i="3"/>
  <c r="K1091" i="3"/>
  <c r="S1074" i="3"/>
  <c r="M1070" i="3"/>
  <c r="K1069" i="3"/>
  <c r="M1068" i="3"/>
  <c r="K1067" i="3"/>
  <c r="M1066" i="3"/>
  <c r="K1065" i="3"/>
  <c r="M1064" i="3"/>
  <c r="K1063" i="3"/>
  <c r="M1062" i="3"/>
  <c r="K1061" i="3"/>
  <c r="M1060" i="3"/>
  <c r="K1059" i="3"/>
  <c r="M1058" i="3"/>
  <c r="K1057" i="3"/>
  <c r="M1056" i="3"/>
  <c r="K1055" i="3"/>
  <c r="M1054" i="3"/>
  <c r="K1053" i="3"/>
  <c r="K1050" i="3"/>
  <c r="K1048" i="3"/>
  <c r="K1046" i="3"/>
  <c r="K1042" i="3"/>
  <c r="L1038" i="3"/>
  <c r="K1038" i="3"/>
  <c r="L1037" i="3"/>
  <c r="L1033" i="3"/>
  <c r="K1033" i="3"/>
  <c r="K1032" i="3"/>
  <c r="K1029" i="3"/>
  <c r="L1028" i="3"/>
  <c r="R1028" i="3" s="1"/>
  <c r="K1028" i="3"/>
  <c r="L1027" i="3"/>
  <c r="BF1026" i="3"/>
  <c r="AT1026" i="3"/>
  <c r="AH1026" i="3"/>
  <c r="Z1026" i="3"/>
  <c r="K1025" i="3"/>
  <c r="L1024" i="3"/>
  <c r="V1024" i="3" s="1"/>
  <c r="K1024" i="3"/>
  <c r="K1023" i="3"/>
  <c r="L1020" i="3"/>
  <c r="K1020" i="3"/>
  <c r="K1019" i="3"/>
  <c r="L1016" i="3"/>
  <c r="K1016" i="3"/>
  <c r="K1015" i="3"/>
  <c r="L1012" i="3"/>
  <c r="K1009" i="3"/>
  <c r="L1001" i="3"/>
  <c r="L999" i="3"/>
  <c r="S999" i="3" s="1"/>
  <c r="L998" i="3"/>
  <c r="K998" i="3"/>
  <c r="AY997" i="3"/>
  <c r="AI997" i="3"/>
  <c r="S997" i="3"/>
  <c r="L995" i="3"/>
  <c r="M995" i="3" s="1"/>
  <c r="L994" i="3"/>
  <c r="K994" i="3"/>
  <c r="BE993" i="3"/>
  <c r="AW993" i="3"/>
  <c r="AI993" i="3"/>
  <c r="S993" i="3"/>
  <c r="L991" i="3"/>
  <c r="K991" i="3"/>
  <c r="W991" i="3" s="1"/>
  <c r="L990" i="3"/>
  <c r="BH987" i="3"/>
  <c r="AZ987" i="3"/>
  <c r="AR987" i="3"/>
  <c r="AJ987" i="3"/>
  <c r="AB987" i="3"/>
  <c r="L985" i="3"/>
  <c r="K985" i="3"/>
  <c r="L984" i="3"/>
  <c r="L983" i="3"/>
  <c r="K983" i="3"/>
  <c r="L982" i="3"/>
  <c r="AF982" i="3" s="1"/>
  <c r="L980" i="3"/>
  <c r="M980" i="3" s="1"/>
  <c r="L979" i="3"/>
  <c r="K979" i="3"/>
  <c r="L978" i="3"/>
  <c r="U978" i="3" s="1"/>
  <c r="AU977" i="3"/>
  <c r="AE977" i="3"/>
  <c r="L975" i="3"/>
  <c r="N975" i="3" s="1"/>
  <c r="L974" i="3"/>
  <c r="K974" i="3"/>
  <c r="L973" i="3"/>
  <c r="K973" i="3"/>
  <c r="K969" i="3"/>
  <c r="Q965" i="3"/>
  <c r="M964" i="3"/>
  <c r="K964" i="3"/>
  <c r="K962" i="3"/>
  <c r="L960" i="3"/>
  <c r="K960" i="3"/>
  <c r="BF959" i="3"/>
  <c r="BB959" i="3"/>
  <c r="AX959" i="3"/>
  <c r="AT959" i="3"/>
  <c r="AP959" i="3"/>
  <c r="AL959" i="3"/>
  <c r="AH959" i="3"/>
  <c r="AD959" i="3"/>
  <c r="Z959" i="3"/>
  <c r="V959" i="3"/>
  <c r="BH957" i="3"/>
  <c r="BC957" i="3"/>
  <c r="AX957" i="3"/>
  <c r="AR957" i="3"/>
  <c r="AM957" i="3"/>
  <c r="AH957" i="3"/>
  <c r="AB957" i="3"/>
  <c r="W957" i="3"/>
  <c r="BH955" i="3"/>
  <c r="AX955" i="3"/>
  <c r="AM955" i="3"/>
  <c r="AB955" i="3"/>
  <c r="R955" i="3"/>
  <c r="O955" i="3"/>
  <c r="BL955" i="3" s="1"/>
  <c r="K1140" i="3"/>
  <c r="N1139" i="3"/>
  <c r="K1134" i="3"/>
  <c r="K1130" i="3"/>
  <c r="K1126" i="3"/>
  <c r="L1152" i="3"/>
  <c r="K1152" i="3"/>
  <c r="L1151" i="3"/>
  <c r="K1151" i="3"/>
  <c r="L1144" i="3"/>
  <c r="K1141" i="3"/>
  <c r="L1140" i="3"/>
  <c r="BF1139" i="3"/>
  <c r="Z1139" i="3"/>
  <c r="BF1137" i="3"/>
  <c r="Z1137" i="3"/>
  <c r="BF1135" i="3"/>
  <c r="Z1135" i="3"/>
  <c r="L1133" i="3"/>
  <c r="K1133" i="3"/>
  <c r="K1132" i="3"/>
  <c r="L1129" i="3"/>
  <c r="K1129" i="3"/>
  <c r="K1128" i="3"/>
  <c r="L1125" i="3"/>
  <c r="K1125" i="3"/>
  <c r="K1124" i="3"/>
  <c r="L1121" i="3"/>
  <c r="K1121" i="3"/>
  <c r="K1120" i="3"/>
  <c r="L1117" i="3"/>
  <c r="K1117" i="3"/>
  <c r="K1116" i="3"/>
  <c r="L1113" i="3"/>
  <c r="K1113" i="3"/>
  <c r="K1112" i="3"/>
  <c r="L1109" i="3"/>
  <c r="K1109" i="3"/>
  <c r="K1108" i="3"/>
  <c r="L1105" i="3"/>
  <c r="K1105" i="3"/>
  <c r="K1104" i="3"/>
  <c r="L1101" i="3"/>
  <c r="K1101" i="3"/>
  <c r="K1100" i="3"/>
  <c r="L1098" i="3"/>
  <c r="K1098" i="3"/>
  <c r="L1097" i="3"/>
  <c r="K1097" i="3"/>
  <c r="L1096" i="3"/>
  <c r="K1096" i="3"/>
  <c r="BG1095" i="3"/>
  <c r="AY1095" i="3"/>
  <c r="AK1095" i="3"/>
  <c r="L1094" i="3"/>
  <c r="N1094" i="3" s="1"/>
  <c r="BJ1094" i="3" s="1"/>
  <c r="L1093" i="3"/>
  <c r="K1093" i="3"/>
  <c r="L1090" i="3"/>
  <c r="L1088" i="3"/>
  <c r="N1088" i="3" s="1"/>
  <c r="BJ1088" i="3" s="1"/>
  <c r="L1086" i="3"/>
  <c r="L1084" i="3"/>
  <c r="N1084" i="3" s="1"/>
  <c r="L1082" i="3"/>
  <c r="L1080" i="3"/>
  <c r="N1080" i="3" s="1"/>
  <c r="L1078" i="3"/>
  <c r="L1075" i="3"/>
  <c r="K1075" i="3"/>
  <c r="BH1070" i="3"/>
  <c r="AZ1070" i="3"/>
  <c r="AR1070" i="3"/>
  <c r="AJ1070" i="3"/>
  <c r="AB1070" i="3"/>
  <c r="T1070" i="3"/>
  <c r="BH1068" i="3"/>
  <c r="AZ1068" i="3"/>
  <c r="AR1068" i="3"/>
  <c r="AJ1068" i="3"/>
  <c r="AB1068" i="3"/>
  <c r="T1068" i="3"/>
  <c r="BH1066" i="3"/>
  <c r="AZ1066" i="3"/>
  <c r="AR1066" i="3"/>
  <c r="AJ1066" i="3"/>
  <c r="AB1066" i="3"/>
  <c r="T1066" i="3"/>
  <c r="BH1064" i="3"/>
  <c r="AZ1064" i="3"/>
  <c r="AR1064" i="3"/>
  <c r="AJ1064" i="3"/>
  <c r="AB1064" i="3"/>
  <c r="T1064" i="3"/>
  <c r="BH1062" i="3"/>
  <c r="AZ1062" i="3"/>
  <c r="AR1062" i="3"/>
  <c r="AJ1062" i="3"/>
  <c r="AB1062" i="3"/>
  <c r="T1062" i="3"/>
  <c r="BH1060" i="3"/>
  <c r="AZ1060" i="3"/>
  <c r="AR1060" i="3"/>
  <c r="AJ1060" i="3"/>
  <c r="AB1060" i="3"/>
  <c r="T1060" i="3"/>
  <c r="BH1058" i="3"/>
  <c r="AZ1058" i="3"/>
  <c r="AR1058" i="3"/>
  <c r="AJ1058" i="3"/>
  <c r="AB1058" i="3"/>
  <c r="T1058" i="3"/>
  <c r="BH1056" i="3"/>
  <c r="AZ1056" i="3"/>
  <c r="AR1056" i="3"/>
  <c r="AJ1056" i="3"/>
  <c r="AB1056" i="3"/>
  <c r="T1056" i="3"/>
  <c r="BH1054" i="3"/>
  <c r="AZ1054" i="3"/>
  <c r="AR1054" i="3"/>
  <c r="AJ1054" i="3"/>
  <c r="AB1054" i="3"/>
  <c r="T1054" i="3"/>
  <c r="L1051" i="3"/>
  <c r="K1051" i="3"/>
  <c r="L1050" i="3"/>
  <c r="BF1049" i="3"/>
  <c r="AT1049" i="3"/>
  <c r="AH1049" i="3"/>
  <c r="Z1049" i="3"/>
  <c r="L1047" i="3"/>
  <c r="K1047" i="3"/>
  <c r="L1044" i="3"/>
  <c r="K1044" i="3"/>
  <c r="L1043" i="3"/>
  <c r="M1043" i="3" s="1"/>
  <c r="L1040" i="3"/>
  <c r="K1040" i="3"/>
  <c r="K1036" i="3"/>
  <c r="K1034" i="3"/>
  <c r="K1027" i="3"/>
  <c r="L1025" i="3"/>
  <c r="K1021" i="3"/>
  <c r="K1017" i="3"/>
  <c r="K1013" i="3"/>
  <c r="K1012" i="3"/>
  <c r="L1007" i="3"/>
  <c r="L1006" i="3"/>
  <c r="L1004" i="3"/>
  <c r="L1002" i="3"/>
  <c r="K1001" i="3"/>
  <c r="K1000" i="3"/>
  <c r="K996" i="3"/>
  <c r="K992" i="3"/>
  <c r="K988" i="3"/>
  <c r="N987" i="3"/>
  <c r="K986" i="3"/>
  <c r="P986" i="3" s="1"/>
  <c r="K984" i="3"/>
  <c r="AM981" i="3"/>
  <c r="K981" i="3"/>
  <c r="K976" i="3"/>
  <c r="L971" i="3"/>
  <c r="AG971" i="3" s="1"/>
  <c r="BG970" i="3"/>
  <c r="BA970" i="3"/>
  <c r="AV970" i="3"/>
  <c r="AQ970" i="3"/>
  <c r="AK970" i="3"/>
  <c r="AF970" i="3"/>
  <c r="Y970" i="3"/>
  <c r="Q970" i="3"/>
  <c r="L968" i="3"/>
  <c r="AA968" i="3" s="1"/>
  <c r="L967" i="3"/>
  <c r="K967" i="3"/>
  <c r="L966" i="3"/>
  <c r="K966" i="3"/>
  <c r="BE965" i="3"/>
  <c r="AT965" i="3"/>
  <c r="AI965" i="3"/>
  <c r="Y965" i="3"/>
  <c r="BG963" i="3"/>
  <c r="BG961" i="3"/>
  <c r="O959" i="3"/>
  <c r="K958" i="3"/>
  <c r="O957" i="3"/>
  <c r="K956" i="3"/>
  <c r="AH954" i="3"/>
  <c r="AD954" i="3"/>
  <c r="Z954" i="3"/>
  <c r="V954" i="3"/>
  <c r="R954" i="3"/>
  <c r="N954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N1068" i="3"/>
  <c r="BF1066" i="3"/>
  <c r="BB1066" i="3"/>
  <c r="AX1066" i="3"/>
  <c r="AT1066" i="3"/>
  <c r="AP1066" i="3"/>
  <c r="AL1066" i="3"/>
  <c r="AH1066" i="3"/>
  <c r="AD1066" i="3"/>
  <c r="Z1066" i="3"/>
  <c r="V1066" i="3"/>
  <c r="R1066" i="3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N1064" i="3"/>
  <c r="BF1062" i="3"/>
  <c r="BB1062" i="3"/>
  <c r="AX1062" i="3"/>
  <c r="AT1062" i="3"/>
  <c r="AP1062" i="3"/>
  <c r="AL1062" i="3"/>
  <c r="AH1062" i="3"/>
  <c r="AD1062" i="3"/>
  <c r="Z1062" i="3"/>
  <c r="V1062" i="3"/>
  <c r="R1062" i="3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N1060" i="3"/>
  <c r="BF1058" i="3"/>
  <c r="BB1058" i="3"/>
  <c r="AX1058" i="3"/>
  <c r="AT1058" i="3"/>
  <c r="AP1058" i="3"/>
  <c r="AL1058" i="3"/>
  <c r="AH1058" i="3"/>
  <c r="AD1058" i="3"/>
  <c r="Z1058" i="3"/>
  <c r="V1058" i="3"/>
  <c r="R1058" i="3"/>
  <c r="N1058" i="3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O978" i="3"/>
  <c r="AY977" i="3"/>
  <c r="AI977" i="3"/>
  <c r="S977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BN964" i="3" s="1"/>
  <c r="R964" i="3"/>
  <c r="V964" i="3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L894" i="3" s="1"/>
  <c r="AR894" i="3" s="1"/>
  <c r="J894" i="3"/>
  <c r="K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L896" i="3"/>
  <c r="S896" i="3" s="1"/>
  <c r="AA896" i="3"/>
  <c r="AI896" i="3"/>
  <c r="AQ896" i="3"/>
  <c r="AY896" i="3"/>
  <c r="BG896" i="3"/>
  <c r="E897" i="3"/>
  <c r="F897" i="3"/>
  <c r="G897" i="3"/>
  <c r="H897" i="3"/>
  <c r="I897" i="3"/>
  <c r="J897" i="3"/>
  <c r="E898" i="3"/>
  <c r="F898" i="3"/>
  <c r="G898" i="3"/>
  <c r="H898" i="3"/>
  <c r="I898" i="3"/>
  <c r="L898" i="3" s="1"/>
  <c r="J898" i="3"/>
  <c r="K898" i="3"/>
  <c r="E899" i="3"/>
  <c r="F899" i="3"/>
  <c r="G899" i="3"/>
  <c r="H899" i="3"/>
  <c r="I899" i="3"/>
  <c r="J899" i="3"/>
  <c r="K899" i="3"/>
  <c r="E900" i="3"/>
  <c r="F900" i="3"/>
  <c r="K900" i="3" s="1"/>
  <c r="G900" i="3"/>
  <c r="H900" i="3"/>
  <c r="I900" i="3"/>
  <c r="J900" i="3"/>
  <c r="L900" i="3"/>
  <c r="E901" i="3"/>
  <c r="F901" i="3"/>
  <c r="G901" i="3"/>
  <c r="H901" i="3"/>
  <c r="I901" i="3"/>
  <c r="J901" i="3"/>
  <c r="K901" i="3"/>
  <c r="E902" i="3"/>
  <c r="F902" i="3"/>
  <c r="G902" i="3"/>
  <c r="H902" i="3"/>
  <c r="I902" i="3"/>
  <c r="J902" i="3"/>
  <c r="L902" i="3"/>
  <c r="E903" i="3"/>
  <c r="F903" i="3"/>
  <c r="G903" i="3"/>
  <c r="H903" i="3"/>
  <c r="I903" i="3"/>
  <c r="L903" i="3" s="1"/>
  <c r="J903" i="3"/>
  <c r="K903" i="3"/>
  <c r="M903" i="3" s="1"/>
  <c r="O903" i="3"/>
  <c r="AC903" i="3"/>
  <c r="AK903" i="3"/>
  <c r="AU903" i="3"/>
  <c r="BI903" i="3"/>
  <c r="E904" i="3"/>
  <c r="F904" i="3"/>
  <c r="K904" i="3" s="1"/>
  <c r="G904" i="3"/>
  <c r="H904" i="3"/>
  <c r="I904" i="3"/>
  <c r="J904" i="3"/>
  <c r="E905" i="3"/>
  <c r="F905" i="3"/>
  <c r="G905" i="3"/>
  <c r="H905" i="3"/>
  <c r="I905" i="3"/>
  <c r="L905" i="3" s="1"/>
  <c r="J905" i="3"/>
  <c r="E906" i="3"/>
  <c r="F906" i="3"/>
  <c r="K906" i="3" s="1"/>
  <c r="G906" i="3"/>
  <c r="H906" i="3"/>
  <c r="I906" i="3"/>
  <c r="J906" i="3"/>
  <c r="E907" i="3"/>
  <c r="F907" i="3"/>
  <c r="K907" i="3" s="1"/>
  <c r="G907" i="3"/>
  <c r="H907" i="3"/>
  <c r="I907" i="3"/>
  <c r="J907" i="3"/>
  <c r="L907" i="3" s="1"/>
  <c r="E908" i="3"/>
  <c r="F908" i="3"/>
  <c r="G908" i="3"/>
  <c r="H908" i="3"/>
  <c r="I908" i="3"/>
  <c r="J908" i="3"/>
  <c r="L908" i="3"/>
  <c r="E909" i="3"/>
  <c r="F909" i="3"/>
  <c r="G909" i="3"/>
  <c r="H909" i="3"/>
  <c r="I909" i="3"/>
  <c r="J909" i="3"/>
  <c r="K909" i="3"/>
  <c r="E910" i="3"/>
  <c r="F910" i="3"/>
  <c r="G910" i="3"/>
  <c r="H910" i="3"/>
  <c r="I910" i="3"/>
  <c r="L910" i="3" s="1"/>
  <c r="J910" i="3"/>
  <c r="E911" i="3"/>
  <c r="F911" i="3"/>
  <c r="G911" i="3"/>
  <c r="H911" i="3"/>
  <c r="I911" i="3"/>
  <c r="L911" i="3" s="1"/>
  <c r="J911" i="3"/>
  <c r="K911" i="3"/>
  <c r="T911" i="3" s="1"/>
  <c r="E912" i="3"/>
  <c r="F912" i="3"/>
  <c r="G912" i="3"/>
  <c r="H912" i="3"/>
  <c r="I912" i="3"/>
  <c r="L912" i="3" s="1"/>
  <c r="J912" i="3"/>
  <c r="E913" i="3"/>
  <c r="F913" i="3"/>
  <c r="G913" i="3"/>
  <c r="H913" i="3"/>
  <c r="I913" i="3"/>
  <c r="L913" i="3" s="1"/>
  <c r="J913" i="3"/>
  <c r="K913" i="3"/>
  <c r="T913" i="3" s="1"/>
  <c r="E914" i="3"/>
  <c r="F914" i="3"/>
  <c r="G914" i="3"/>
  <c r="H914" i="3"/>
  <c r="I914" i="3"/>
  <c r="L914" i="3" s="1"/>
  <c r="J914" i="3"/>
  <c r="E915" i="3"/>
  <c r="F915" i="3"/>
  <c r="G915" i="3"/>
  <c r="H915" i="3"/>
  <c r="I915" i="3"/>
  <c r="L915" i="3" s="1"/>
  <c r="J915" i="3"/>
  <c r="K915" i="3"/>
  <c r="AB915" i="3" s="1"/>
  <c r="E916" i="3"/>
  <c r="F916" i="3"/>
  <c r="G916" i="3"/>
  <c r="H916" i="3"/>
  <c r="I916" i="3"/>
  <c r="J916" i="3"/>
  <c r="E917" i="3"/>
  <c r="F917" i="3"/>
  <c r="G917" i="3"/>
  <c r="H917" i="3"/>
  <c r="I917" i="3"/>
  <c r="L917" i="3" s="1"/>
  <c r="J917" i="3"/>
  <c r="K917" i="3"/>
  <c r="O917" i="3" s="1"/>
  <c r="BL917" i="3" s="1"/>
  <c r="E918" i="3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L920" i="3" s="1"/>
  <c r="J920" i="3"/>
  <c r="K920" i="3"/>
  <c r="T920" i="3" s="1"/>
  <c r="E921" i="3"/>
  <c r="F921" i="3"/>
  <c r="G921" i="3"/>
  <c r="H921" i="3"/>
  <c r="I921" i="3"/>
  <c r="L921" i="3" s="1"/>
  <c r="J921" i="3"/>
  <c r="E922" i="3"/>
  <c r="F922" i="3"/>
  <c r="G922" i="3"/>
  <c r="H922" i="3"/>
  <c r="I922" i="3"/>
  <c r="L922" i="3" s="1"/>
  <c r="J922" i="3"/>
  <c r="K922" i="3"/>
  <c r="T922" i="3" s="1"/>
  <c r="E923" i="3"/>
  <c r="F923" i="3"/>
  <c r="G923" i="3"/>
  <c r="H923" i="3"/>
  <c r="I923" i="3"/>
  <c r="L923" i="3" s="1"/>
  <c r="J923" i="3"/>
  <c r="E924" i="3"/>
  <c r="F924" i="3"/>
  <c r="G924" i="3"/>
  <c r="H924" i="3"/>
  <c r="I924" i="3"/>
  <c r="J924" i="3"/>
  <c r="L924" i="3"/>
  <c r="E925" i="3"/>
  <c r="F925" i="3"/>
  <c r="G925" i="3"/>
  <c r="H925" i="3"/>
  <c r="I925" i="3"/>
  <c r="J925" i="3"/>
  <c r="E926" i="3"/>
  <c r="F926" i="3"/>
  <c r="K926" i="3" s="1"/>
  <c r="G926" i="3"/>
  <c r="H926" i="3"/>
  <c r="L926" i="3" s="1"/>
  <c r="I926" i="3"/>
  <c r="J926" i="3"/>
  <c r="E927" i="3"/>
  <c r="F927" i="3"/>
  <c r="G927" i="3"/>
  <c r="H927" i="3"/>
  <c r="I927" i="3"/>
  <c r="J927" i="3"/>
  <c r="E928" i="3"/>
  <c r="F928" i="3"/>
  <c r="K928" i="3" s="1"/>
  <c r="G928" i="3"/>
  <c r="H928" i="3"/>
  <c r="L928" i="3" s="1"/>
  <c r="I928" i="3"/>
  <c r="J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L930" i="3" s="1"/>
  <c r="J930" i="3"/>
  <c r="K930" i="3"/>
  <c r="E931" i="3"/>
  <c r="F931" i="3"/>
  <c r="G931" i="3"/>
  <c r="H931" i="3"/>
  <c r="I931" i="3"/>
  <c r="L931" i="3" s="1"/>
  <c r="J931" i="3"/>
  <c r="E932" i="3"/>
  <c r="F932" i="3"/>
  <c r="G932" i="3"/>
  <c r="H932" i="3"/>
  <c r="I932" i="3"/>
  <c r="L932" i="3" s="1"/>
  <c r="J932" i="3"/>
  <c r="K932" i="3"/>
  <c r="E933" i="3"/>
  <c r="F933" i="3"/>
  <c r="G933" i="3"/>
  <c r="H933" i="3"/>
  <c r="I933" i="3"/>
  <c r="L933" i="3" s="1"/>
  <c r="J933" i="3"/>
  <c r="E934" i="3"/>
  <c r="F934" i="3"/>
  <c r="G934" i="3"/>
  <c r="H934" i="3"/>
  <c r="I934" i="3"/>
  <c r="L934" i="3" s="1"/>
  <c r="J934" i="3"/>
  <c r="K934" i="3"/>
  <c r="E935" i="3"/>
  <c r="F935" i="3"/>
  <c r="G935" i="3"/>
  <c r="H935" i="3"/>
  <c r="I935" i="3"/>
  <c r="L935" i="3" s="1"/>
  <c r="J935" i="3"/>
  <c r="E936" i="3"/>
  <c r="F936" i="3"/>
  <c r="G936" i="3"/>
  <c r="H936" i="3"/>
  <c r="I936" i="3"/>
  <c r="L936" i="3" s="1"/>
  <c r="J936" i="3"/>
  <c r="K936" i="3"/>
  <c r="E937" i="3"/>
  <c r="F937" i="3"/>
  <c r="G937" i="3"/>
  <c r="H937" i="3"/>
  <c r="I937" i="3"/>
  <c r="J937" i="3"/>
  <c r="E938" i="3"/>
  <c r="F938" i="3"/>
  <c r="G938" i="3"/>
  <c r="H938" i="3"/>
  <c r="I938" i="3"/>
  <c r="L938" i="3" s="1"/>
  <c r="J938" i="3"/>
  <c r="K938" i="3"/>
  <c r="AB938" i="3" s="1"/>
  <c r="E939" i="3"/>
  <c r="F939" i="3"/>
  <c r="G939" i="3"/>
  <c r="H939" i="3"/>
  <c r="I939" i="3"/>
  <c r="L939" i="3" s="1"/>
  <c r="J939" i="3"/>
  <c r="E940" i="3"/>
  <c r="F940" i="3"/>
  <c r="K940" i="3" s="1"/>
  <c r="G940" i="3"/>
  <c r="H940" i="3"/>
  <c r="I940" i="3"/>
  <c r="J940" i="3"/>
  <c r="L940" i="3"/>
  <c r="E941" i="3"/>
  <c r="F941" i="3"/>
  <c r="G941" i="3"/>
  <c r="H941" i="3"/>
  <c r="I941" i="3"/>
  <c r="L941" i="3" s="1"/>
  <c r="J941" i="3"/>
  <c r="K941" i="3"/>
  <c r="E942" i="3"/>
  <c r="F942" i="3"/>
  <c r="G942" i="3"/>
  <c r="H942" i="3"/>
  <c r="I942" i="3"/>
  <c r="J942" i="3"/>
  <c r="E943" i="3"/>
  <c r="F943" i="3"/>
  <c r="K943" i="3" s="1"/>
  <c r="G943" i="3"/>
  <c r="H943" i="3"/>
  <c r="I943" i="3"/>
  <c r="J943" i="3"/>
  <c r="E944" i="3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F946" i="3"/>
  <c r="G946" i="3"/>
  <c r="H946" i="3"/>
  <c r="I946" i="3"/>
  <c r="J946" i="3"/>
  <c r="E947" i="3"/>
  <c r="F947" i="3"/>
  <c r="K947" i="3" s="1"/>
  <c r="G947" i="3"/>
  <c r="H947" i="3"/>
  <c r="I947" i="3"/>
  <c r="J947" i="3"/>
  <c r="E948" i="3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K950" i="3" s="1"/>
  <c r="G950" i="3"/>
  <c r="H950" i="3"/>
  <c r="I950" i="3"/>
  <c r="J950" i="3"/>
  <c r="E951" i="3"/>
  <c r="F951" i="3"/>
  <c r="G951" i="3"/>
  <c r="H951" i="3"/>
  <c r="I951" i="3"/>
  <c r="L951" i="3" s="1"/>
  <c r="J951" i="3"/>
  <c r="K951" i="3"/>
  <c r="E952" i="3"/>
  <c r="F952" i="3"/>
  <c r="G952" i="3"/>
  <c r="H952" i="3"/>
  <c r="I952" i="3"/>
  <c r="J952" i="3"/>
  <c r="P938" i="3" l="1"/>
  <c r="T938" i="3"/>
  <c r="AJ938" i="3"/>
  <c r="AZ938" i="3"/>
  <c r="O934" i="3"/>
  <c r="P934" i="3"/>
  <c r="X934" i="3"/>
  <c r="AF934" i="3"/>
  <c r="AN934" i="3"/>
  <c r="AV934" i="3"/>
  <c r="BD934" i="3"/>
  <c r="O930" i="3"/>
  <c r="P930" i="3"/>
  <c r="X930" i="3"/>
  <c r="AF930" i="3"/>
  <c r="AN930" i="3"/>
  <c r="AV930" i="3"/>
  <c r="BD930" i="3"/>
  <c r="M922" i="3"/>
  <c r="P922" i="3"/>
  <c r="X922" i="3"/>
  <c r="AF922" i="3"/>
  <c r="AN922" i="3"/>
  <c r="AV922" i="3"/>
  <c r="BD922" i="3"/>
  <c r="N917" i="3"/>
  <c r="BJ917" i="3" s="1"/>
  <c r="P917" i="3"/>
  <c r="S917" i="3"/>
  <c r="BM917" i="3" s="1"/>
  <c r="V917" i="3"/>
  <c r="X917" i="3"/>
  <c r="AA917" i="3"/>
  <c r="AD917" i="3"/>
  <c r="AF917" i="3"/>
  <c r="AI917" i="3"/>
  <c r="AL917" i="3"/>
  <c r="AN917" i="3"/>
  <c r="AQ917" i="3"/>
  <c r="AT917" i="3"/>
  <c r="AV917" i="3"/>
  <c r="AY917" i="3"/>
  <c r="BB917" i="3"/>
  <c r="BD917" i="3"/>
  <c r="BG917" i="3"/>
  <c r="BI917" i="3"/>
  <c r="N913" i="3"/>
  <c r="P913" i="3"/>
  <c r="X913" i="3"/>
  <c r="AF913" i="3"/>
  <c r="AN913" i="3"/>
  <c r="AV913" i="3"/>
  <c r="BD913" i="3"/>
  <c r="AA898" i="3"/>
  <c r="AV898" i="3"/>
  <c r="M940" i="3"/>
  <c r="O940" i="3"/>
  <c r="T940" i="3"/>
  <c r="Y940" i="3"/>
  <c r="AC940" i="3"/>
  <c r="AG940" i="3"/>
  <c r="AK940" i="3"/>
  <c r="AO940" i="3"/>
  <c r="AS940" i="3"/>
  <c r="AW940" i="3"/>
  <c r="BA940" i="3"/>
  <c r="BE940" i="3"/>
  <c r="BI940" i="3"/>
  <c r="Q940" i="3"/>
  <c r="W940" i="3"/>
  <c r="AA940" i="3"/>
  <c r="AE940" i="3"/>
  <c r="AI940" i="3"/>
  <c r="AM940" i="3"/>
  <c r="AQ940" i="3"/>
  <c r="AU940" i="3"/>
  <c r="AY940" i="3"/>
  <c r="BC940" i="3"/>
  <c r="BG940" i="3"/>
  <c r="P936" i="3"/>
  <c r="X936" i="3"/>
  <c r="AF936" i="3"/>
  <c r="AN936" i="3"/>
  <c r="AV936" i="3"/>
  <c r="BD936" i="3"/>
  <c r="O932" i="3"/>
  <c r="P932" i="3"/>
  <c r="X932" i="3"/>
  <c r="AF932" i="3"/>
  <c r="AN932" i="3"/>
  <c r="AV932" i="3"/>
  <c r="BD932" i="3"/>
  <c r="R928" i="3"/>
  <c r="T928" i="3"/>
  <c r="AJ928" i="3"/>
  <c r="AZ928" i="3"/>
  <c r="X926" i="3"/>
  <c r="BD926" i="3"/>
  <c r="M920" i="3"/>
  <c r="P920" i="3"/>
  <c r="X920" i="3"/>
  <c r="AF920" i="3"/>
  <c r="AN920" i="3"/>
  <c r="AV920" i="3"/>
  <c r="BD920" i="3"/>
  <c r="P915" i="3"/>
  <c r="T915" i="3"/>
  <c r="AJ915" i="3"/>
  <c r="AZ915" i="3"/>
  <c r="N911" i="3"/>
  <c r="P911" i="3"/>
  <c r="X911" i="3"/>
  <c r="AF911" i="3"/>
  <c r="AN911" i="3"/>
  <c r="AV911" i="3"/>
  <c r="BD911" i="3"/>
  <c r="T900" i="3"/>
  <c r="P900" i="3"/>
  <c r="AB900" i="3"/>
  <c r="AN900" i="3"/>
  <c r="AV900" i="3"/>
  <c r="BH900" i="3"/>
  <c r="X900" i="3"/>
  <c r="AF900" i="3"/>
  <c r="AR900" i="3"/>
  <c r="BD900" i="3"/>
  <c r="K948" i="3"/>
  <c r="K944" i="3"/>
  <c r="P940" i="3"/>
  <c r="N936" i="3"/>
  <c r="K935" i="3"/>
  <c r="M934" i="3"/>
  <c r="K933" i="3"/>
  <c r="M932" i="3"/>
  <c r="K931" i="3"/>
  <c r="M930" i="3"/>
  <c r="P928" i="3"/>
  <c r="L927" i="3"/>
  <c r="AB926" i="3"/>
  <c r="K924" i="3"/>
  <c r="K918" i="3"/>
  <c r="BH917" i="3"/>
  <c r="BF917" i="3"/>
  <c r="BC917" i="3"/>
  <c r="AZ917" i="3"/>
  <c r="AX917" i="3"/>
  <c r="AU917" i="3"/>
  <c r="AR917" i="3"/>
  <c r="AP917" i="3"/>
  <c r="AM917" i="3"/>
  <c r="AJ917" i="3"/>
  <c r="AH917" i="3"/>
  <c r="AE917" i="3"/>
  <c r="AB917" i="3"/>
  <c r="Z917" i="3"/>
  <c r="W917" i="3"/>
  <c r="T917" i="3"/>
  <c r="R917" i="3"/>
  <c r="BH915" i="3"/>
  <c r="AR915" i="3"/>
  <c r="K914" i="3"/>
  <c r="BH913" i="3"/>
  <c r="AZ913" i="3"/>
  <c r="AR913" i="3"/>
  <c r="AJ913" i="3"/>
  <c r="AB913" i="3"/>
  <c r="BH911" i="3"/>
  <c r="AZ911" i="3"/>
  <c r="AR911" i="3"/>
  <c r="AJ911" i="3"/>
  <c r="AB911" i="3"/>
  <c r="K910" i="3"/>
  <c r="K908" i="3"/>
  <c r="K905" i="3"/>
  <c r="W903" i="3"/>
  <c r="K902" i="3"/>
  <c r="P898" i="3"/>
  <c r="BM954" i="3"/>
  <c r="BJ957" i="3"/>
  <c r="BK964" i="3"/>
  <c r="BL973" i="3"/>
  <c r="BM997" i="3"/>
  <c r="AY1000" i="3"/>
  <c r="AD1000" i="3"/>
  <c r="BI1000" i="3"/>
  <c r="AM1000" i="3"/>
  <c r="R1000" i="3"/>
  <c r="AW1000" i="3"/>
  <c r="AA1000" i="3"/>
  <c r="BA1000" i="3"/>
  <c r="AE1000" i="3"/>
  <c r="BH1000" i="3"/>
  <c r="AR1000" i="3"/>
  <c r="AB1000" i="3"/>
  <c r="BL1054" i="3"/>
  <c r="BL1058" i="3"/>
  <c r="BL1060" i="3"/>
  <c r="BL1062" i="3"/>
  <c r="BL1064" i="3"/>
  <c r="BL1066" i="3"/>
  <c r="BL1068" i="3"/>
  <c r="BK1068" i="3"/>
  <c r="BJ1076" i="3"/>
  <c r="BJ1137" i="3"/>
  <c r="Y967" i="3"/>
  <c r="O981" i="3"/>
  <c r="W981" i="3"/>
  <c r="BC981" i="3"/>
  <c r="AE981" i="3"/>
  <c r="R988" i="3"/>
  <c r="AB988" i="3"/>
  <c r="AR988" i="3"/>
  <c r="BH988" i="3"/>
  <c r="T988" i="3"/>
  <c r="AJ988" i="3"/>
  <c r="AZ988" i="3"/>
  <c r="Z1001" i="3"/>
  <c r="BF1001" i="3"/>
  <c r="AP1001" i="3"/>
  <c r="BJ1001" i="3" s="1"/>
  <c r="V1133" i="3"/>
  <c r="X1134" i="3"/>
  <c r="AN1134" i="3"/>
  <c r="BD1134" i="3"/>
  <c r="AB1134" i="3"/>
  <c r="AR1134" i="3"/>
  <c r="BH1134" i="3"/>
  <c r="T1140" i="3"/>
  <c r="U964" i="3"/>
  <c r="AB964" i="3"/>
  <c r="AR964" i="3"/>
  <c r="BH964" i="3"/>
  <c r="T964" i="3"/>
  <c r="AJ964" i="3"/>
  <c r="AZ964" i="3"/>
  <c r="N983" i="3"/>
  <c r="BJ983" i="3" s="1"/>
  <c r="R983" i="3"/>
  <c r="AH983" i="3"/>
  <c r="AX983" i="3"/>
  <c r="Z983" i="3"/>
  <c r="AP983" i="3"/>
  <c r="BF983" i="3"/>
  <c r="V1001" i="3"/>
  <c r="N1024" i="3"/>
  <c r="Z1024" i="3"/>
  <c r="AH1024" i="3"/>
  <c r="AT1024" i="3"/>
  <c r="BF1024" i="3"/>
  <c r="R1024" i="3"/>
  <c r="AD1024" i="3"/>
  <c r="AP1024" i="3"/>
  <c r="AX1024" i="3"/>
  <c r="N1028" i="3"/>
  <c r="BJ1028" i="3" s="1"/>
  <c r="AD1028" i="3"/>
  <c r="AT1028" i="3"/>
  <c r="Z1028" i="3"/>
  <c r="AP1028" i="3"/>
  <c r="BF1028" i="3"/>
  <c r="X1136" i="3"/>
  <c r="AN1136" i="3"/>
  <c r="BD1136" i="3"/>
  <c r="AB1136" i="3"/>
  <c r="AR1136" i="3"/>
  <c r="BH1136" i="3"/>
  <c r="AB1138" i="3"/>
  <c r="T1138" i="3"/>
  <c r="AJ1138" i="3"/>
  <c r="AZ1138" i="3"/>
  <c r="X1138" i="3"/>
  <c r="BD1138" i="3"/>
  <c r="AN1138" i="3"/>
  <c r="BG971" i="3"/>
  <c r="AL971" i="3"/>
  <c r="Q971" i="3"/>
  <c r="AQ971" i="3"/>
  <c r="V971" i="3"/>
  <c r="AQ995" i="3"/>
  <c r="AY995" i="3"/>
  <c r="S995" i="3"/>
  <c r="BM995" i="3" s="1"/>
  <c r="BE999" i="3"/>
  <c r="AJ999" i="3"/>
  <c r="AZ999" i="3"/>
  <c r="AE999" i="3"/>
  <c r="M999" i="3"/>
  <c r="BK999" i="3" s="1"/>
  <c r="P1136" i="3"/>
  <c r="AE968" i="3"/>
  <c r="AY968" i="3"/>
  <c r="S968" i="3"/>
  <c r="BM968" i="3" s="1"/>
  <c r="BG978" i="3"/>
  <c r="AQ978" i="3"/>
  <c r="AA978" i="3"/>
  <c r="BI978" i="3"/>
  <c r="AS978" i="3"/>
  <c r="AC978" i="3"/>
  <c r="M978" i="3"/>
  <c r="BK978" i="3" s="1"/>
  <c r="AQ980" i="3"/>
  <c r="AY980" i="3"/>
  <c r="S980" i="3"/>
  <c r="BM980" i="3" s="1"/>
  <c r="AV982" i="3"/>
  <c r="L952" i="3"/>
  <c r="K952" i="3"/>
  <c r="L950" i="3"/>
  <c r="M950" i="3" s="1"/>
  <c r="L947" i="3"/>
  <c r="P947" i="3" s="1"/>
  <c r="L946" i="3"/>
  <c r="K946" i="3"/>
  <c r="L943" i="3"/>
  <c r="L942" i="3"/>
  <c r="K942" i="3"/>
  <c r="K939" i="3"/>
  <c r="R939" i="3" s="1"/>
  <c r="BH938" i="3"/>
  <c r="AR938" i="3"/>
  <c r="K937" i="3"/>
  <c r="BH936" i="3"/>
  <c r="AZ936" i="3"/>
  <c r="AR936" i="3"/>
  <c r="AJ936" i="3"/>
  <c r="AB936" i="3"/>
  <c r="T936" i="3"/>
  <c r="BH934" i="3"/>
  <c r="AZ934" i="3"/>
  <c r="AR934" i="3"/>
  <c r="AJ934" i="3"/>
  <c r="AB934" i="3"/>
  <c r="T934" i="3"/>
  <c r="BH932" i="3"/>
  <c r="AZ932" i="3"/>
  <c r="AR932" i="3"/>
  <c r="AJ932" i="3"/>
  <c r="AB932" i="3"/>
  <c r="T932" i="3"/>
  <c r="BH930" i="3"/>
  <c r="AZ930" i="3"/>
  <c r="AR930" i="3"/>
  <c r="AJ930" i="3"/>
  <c r="AB930" i="3"/>
  <c r="T930" i="3"/>
  <c r="BF928" i="3"/>
  <c r="AR928" i="3"/>
  <c r="AB928" i="3"/>
  <c r="K927" i="3"/>
  <c r="AN926" i="3"/>
  <c r="L925" i="3"/>
  <c r="V925" i="3" s="1"/>
  <c r="K925" i="3"/>
  <c r="K923" i="3"/>
  <c r="BH922" i="3"/>
  <c r="AZ922" i="3"/>
  <c r="AR922" i="3"/>
  <c r="AJ922" i="3"/>
  <c r="AB922" i="3"/>
  <c r="K921" i="3"/>
  <c r="BH920" i="3"/>
  <c r="AZ920" i="3"/>
  <c r="AR920" i="3"/>
  <c r="AJ920" i="3"/>
  <c r="AB920" i="3"/>
  <c r="K916" i="3"/>
  <c r="M913" i="3"/>
  <c r="K912" i="3"/>
  <c r="M911" i="3"/>
  <c r="L909" i="3"/>
  <c r="R909" i="3" s="1"/>
  <c r="L906" i="3"/>
  <c r="S906" i="3" s="1"/>
  <c r="L904" i="3"/>
  <c r="AA904" i="3" s="1"/>
  <c r="BA903" i="3"/>
  <c r="AS903" i="3"/>
  <c r="AE903" i="3"/>
  <c r="U903" i="3"/>
  <c r="L901" i="3"/>
  <c r="O901" i="3" s="1"/>
  <c r="BA898" i="3"/>
  <c r="AF898" i="3"/>
  <c r="L897" i="3"/>
  <c r="K897" i="3"/>
  <c r="AB896" i="3"/>
  <c r="BL957" i="3"/>
  <c r="BM957" i="3"/>
  <c r="BM959" i="3"/>
  <c r="BM970" i="3"/>
  <c r="BJ975" i="3"/>
  <c r="BM977" i="3"/>
  <c r="BL977" i="3"/>
  <c r="BL981" i="3"/>
  <c r="BJ987" i="3"/>
  <c r="BK993" i="3"/>
  <c r="BK995" i="3"/>
  <c r="BK997" i="3"/>
  <c r="AT1000" i="3"/>
  <c r="Y1000" i="3"/>
  <c r="BC1000" i="3"/>
  <c r="AH1000" i="3"/>
  <c r="M1000" i="3"/>
  <c r="AQ1000" i="3"/>
  <c r="V1000" i="3"/>
  <c r="AU1000" i="3"/>
  <c r="Z1000" i="3"/>
  <c r="BD1000" i="3"/>
  <c r="AN1000" i="3"/>
  <c r="X1000" i="3"/>
  <c r="BJ1006" i="3"/>
  <c r="BK1039" i="3"/>
  <c r="BK1041" i="3"/>
  <c r="BK1043" i="3"/>
  <c r="BN1058" i="3"/>
  <c r="BK1058" i="3"/>
  <c r="BN1064" i="3"/>
  <c r="BN1068" i="3"/>
  <c r="BK1062" i="3"/>
  <c r="BM1074" i="3"/>
  <c r="BJ1080" i="3"/>
  <c r="BJ1084" i="3"/>
  <c r="BJ1139" i="3"/>
  <c r="Q967" i="3"/>
  <c r="AG967" i="3"/>
  <c r="AW967" i="3"/>
  <c r="U967" i="3"/>
  <c r="AK967" i="3"/>
  <c r="BA967" i="3"/>
  <c r="Y976" i="3"/>
  <c r="Q976" i="3"/>
  <c r="AG976" i="3"/>
  <c r="AW976" i="3"/>
  <c r="U976" i="3"/>
  <c r="AK976" i="3"/>
  <c r="BA976" i="3"/>
  <c r="R986" i="3"/>
  <c r="AB986" i="3"/>
  <c r="AR986" i="3"/>
  <c r="BH986" i="3"/>
  <c r="T986" i="3"/>
  <c r="AJ986" i="3"/>
  <c r="AZ986" i="3"/>
  <c r="Z1133" i="3"/>
  <c r="AL1133" i="3"/>
  <c r="AT1133" i="3"/>
  <c r="BF1133" i="3"/>
  <c r="N1133" i="3"/>
  <c r="AD1133" i="3"/>
  <c r="AP1133" i="3"/>
  <c r="BB1133" i="3"/>
  <c r="U962" i="3"/>
  <c r="AC962" i="3"/>
  <c r="AO962" i="3"/>
  <c r="BA962" i="3"/>
  <c r="BI962" i="3"/>
  <c r="M962" i="3"/>
  <c r="BN962" i="3" s="1"/>
  <c r="Y962" i="3"/>
  <c r="AK962" i="3"/>
  <c r="AS962" i="3"/>
  <c r="BE962" i="3"/>
  <c r="N985" i="3"/>
  <c r="BJ985" i="3" s="1"/>
  <c r="R985" i="3"/>
  <c r="AH985" i="3"/>
  <c r="AV985" i="3"/>
  <c r="BD985" i="3"/>
  <c r="Z985" i="3"/>
  <c r="AP985" i="3"/>
  <c r="AZ985" i="3"/>
  <c r="BH985" i="3"/>
  <c r="AW971" i="3"/>
  <c r="AA971" i="3"/>
  <c r="BB971" i="3"/>
  <c r="BG995" i="3"/>
  <c r="AA995" i="3"/>
  <c r="AI995" i="3"/>
  <c r="AU999" i="3"/>
  <c r="Y999" i="3"/>
  <c r="BM999" i="3" s="1"/>
  <c r="AO999" i="3"/>
  <c r="P1134" i="3"/>
  <c r="AU968" i="3"/>
  <c r="O968" i="3"/>
  <c r="BL968" i="3" s="1"/>
  <c r="AI968" i="3"/>
  <c r="AY978" i="3"/>
  <c r="AI978" i="3"/>
  <c r="S978" i="3"/>
  <c r="BM978" i="3" s="1"/>
  <c r="BA978" i="3"/>
  <c r="AK978" i="3"/>
  <c r="BG980" i="3"/>
  <c r="AA980" i="3"/>
  <c r="AI980" i="3"/>
  <c r="BL969" i="3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E939" i="3"/>
  <c r="AY939" i="3"/>
  <c r="AT939" i="3"/>
  <c r="AL939" i="3"/>
  <c r="AD939" i="3"/>
  <c r="V939" i="3"/>
  <c r="AV938" i="3"/>
  <c r="AF938" i="3"/>
  <c r="BB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N934" i="3"/>
  <c r="BN934" i="3" s="1"/>
  <c r="BF932" i="3"/>
  <c r="BB932" i="3"/>
  <c r="AX932" i="3"/>
  <c r="AT932" i="3"/>
  <c r="AP932" i="3"/>
  <c r="AL932" i="3"/>
  <c r="AH932" i="3"/>
  <c r="AD932" i="3"/>
  <c r="Z932" i="3"/>
  <c r="V932" i="3"/>
  <c r="R932" i="3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 s="1"/>
  <c r="T916" i="3"/>
  <c r="AB916" i="3"/>
  <c r="AJ916" i="3"/>
  <c r="AR916" i="3"/>
  <c r="AZ916" i="3"/>
  <c r="BH916" i="3"/>
  <c r="Q916" i="3"/>
  <c r="Y916" i="3"/>
  <c r="AG916" i="3"/>
  <c r="AO916" i="3"/>
  <c r="AW916" i="3"/>
  <c r="BE916" i="3"/>
  <c r="O916" i="3"/>
  <c r="W916" i="3"/>
  <c r="AE916" i="3"/>
  <c r="AM916" i="3"/>
  <c r="AU916" i="3"/>
  <c r="BC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H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M906" i="3"/>
  <c r="R906" i="3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K693" i="3" s="1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L695" i="3" s="1"/>
  <c r="J695" i="3"/>
  <c r="K695" i="3"/>
  <c r="X695" i="3" s="1"/>
  <c r="E696" i="3"/>
  <c r="F696" i="3"/>
  <c r="K696" i="3" s="1"/>
  <c r="G696" i="3"/>
  <c r="H696" i="3"/>
  <c r="I696" i="3"/>
  <c r="J696" i="3"/>
  <c r="E697" i="3"/>
  <c r="F697" i="3"/>
  <c r="G697" i="3"/>
  <c r="H697" i="3"/>
  <c r="L697" i="3" s="1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L699" i="3" s="1"/>
  <c r="J699" i="3"/>
  <c r="K699" i="3"/>
  <c r="Q699" i="3" s="1"/>
  <c r="S699" i="3"/>
  <c r="AE699" i="3"/>
  <c r="AQ699" i="3"/>
  <c r="AY699" i="3"/>
  <c r="E700" i="3"/>
  <c r="F700" i="3"/>
  <c r="G700" i="3"/>
  <c r="H700" i="3"/>
  <c r="I700" i="3"/>
  <c r="L700" i="3" s="1"/>
  <c r="J700" i="3"/>
  <c r="E701" i="3"/>
  <c r="F701" i="3"/>
  <c r="G701" i="3"/>
  <c r="H701" i="3"/>
  <c r="I701" i="3"/>
  <c r="J701" i="3"/>
  <c r="K701" i="3"/>
  <c r="E702" i="3"/>
  <c r="F702" i="3"/>
  <c r="G702" i="3"/>
  <c r="H702" i="3"/>
  <c r="I702" i="3"/>
  <c r="L702" i="3" s="1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K707" i="3" s="1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L710" i="3" s="1"/>
  <c r="J710" i="3"/>
  <c r="K710" i="3"/>
  <c r="T710" i="3" s="1"/>
  <c r="E711" i="3"/>
  <c r="F711" i="3"/>
  <c r="G711" i="3"/>
  <c r="H711" i="3"/>
  <c r="I711" i="3"/>
  <c r="J711" i="3"/>
  <c r="E712" i="3"/>
  <c r="F712" i="3"/>
  <c r="K712" i="3" s="1"/>
  <c r="G712" i="3"/>
  <c r="H712" i="3"/>
  <c r="I712" i="3"/>
  <c r="J712" i="3"/>
  <c r="L712" i="3"/>
  <c r="E713" i="3"/>
  <c r="F713" i="3"/>
  <c r="G713" i="3"/>
  <c r="H713" i="3"/>
  <c r="I713" i="3"/>
  <c r="J713" i="3"/>
  <c r="E714" i="3"/>
  <c r="F714" i="3"/>
  <c r="K714" i="3" s="1"/>
  <c r="G714" i="3"/>
  <c r="H714" i="3"/>
  <c r="I714" i="3"/>
  <c r="J714" i="3"/>
  <c r="L714" i="3"/>
  <c r="E715" i="3"/>
  <c r="F715" i="3"/>
  <c r="G715" i="3"/>
  <c r="H715" i="3"/>
  <c r="I715" i="3"/>
  <c r="J715" i="3"/>
  <c r="E716" i="3"/>
  <c r="F716" i="3"/>
  <c r="K716" i="3" s="1"/>
  <c r="G716" i="3"/>
  <c r="H716" i="3"/>
  <c r="I716" i="3"/>
  <c r="J716" i="3"/>
  <c r="L716" i="3"/>
  <c r="E717" i="3"/>
  <c r="F717" i="3"/>
  <c r="G717" i="3"/>
  <c r="H717" i="3"/>
  <c r="I717" i="3"/>
  <c r="J717" i="3"/>
  <c r="E718" i="3"/>
  <c r="F718" i="3"/>
  <c r="K718" i="3" s="1"/>
  <c r="G718" i="3"/>
  <c r="H718" i="3"/>
  <c r="I718" i="3"/>
  <c r="J718" i="3"/>
  <c r="E719" i="3"/>
  <c r="F719" i="3"/>
  <c r="G719" i="3"/>
  <c r="H719" i="3"/>
  <c r="I719" i="3"/>
  <c r="L719" i="3" s="1"/>
  <c r="J719" i="3"/>
  <c r="E720" i="3"/>
  <c r="F720" i="3"/>
  <c r="G720" i="3"/>
  <c r="H720" i="3"/>
  <c r="I720" i="3"/>
  <c r="L720" i="3" s="1"/>
  <c r="J720" i="3"/>
  <c r="K720" i="3"/>
  <c r="O720" i="3" s="1"/>
  <c r="S720" i="3"/>
  <c r="AI720" i="3"/>
  <c r="AY720" i="3"/>
  <c r="E721" i="3"/>
  <c r="F721" i="3"/>
  <c r="G721" i="3"/>
  <c r="H721" i="3"/>
  <c r="I721" i="3"/>
  <c r="J721" i="3"/>
  <c r="E722" i="3"/>
  <c r="F722" i="3"/>
  <c r="K722" i="3" s="1"/>
  <c r="G722" i="3"/>
  <c r="H722" i="3"/>
  <c r="I722" i="3"/>
  <c r="J722" i="3"/>
  <c r="E723" i="3"/>
  <c r="F723" i="3"/>
  <c r="G723" i="3"/>
  <c r="H723" i="3"/>
  <c r="I723" i="3"/>
  <c r="L723" i="3" s="1"/>
  <c r="J723" i="3"/>
  <c r="E724" i="3"/>
  <c r="F724" i="3"/>
  <c r="K724" i="3" s="1"/>
  <c r="G724" i="3"/>
  <c r="H724" i="3"/>
  <c r="I724" i="3"/>
  <c r="J724" i="3"/>
  <c r="E725" i="3"/>
  <c r="F725" i="3"/>
  <c r="G725" i="3"/>
  <c r="H725" i="3"/>
  <c r="I725" i="3"/>
  <c r="J725" i="3"/>
  <c r="E726" i="3"/>
  <c r="F726" i="3"/>
  <c r="K726" i="3" s="1"/>
  <c r="G726" i="3"/>
  <c r="H726" i="3"/>
  <c r="I726" i="3"/>
  <c r="J726" i="3"/>
  <c r="E727" i="3"/>
  <c r="F727" i="3"/>
  <c r="K727" i="3" s="1"/>
  <c r="G727" i="3"/>
  <c r="H727" i="3"/>
  <c r="I727" i="3"/>
  <c r="J727" i="3"/>
  <c r="E728" i="3"/>
  <c r="F728" i="3"/>
  <c r="K728" i="3" s="1"/>
  <c r="G728" i="3"/>
  <c r="H728" i="3"/>
  <c r="I728" i="3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AA731" i="3"/>
  <c r="AV731" i="3"/>
  <c r="E732" i="3"/>
  <c r="F732" i="3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 s="1"/>
  <c r="AF733" i="3"/>
  <c r="E734" i="3"/>
  <c r="F734" i="3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L739" i="3"/>
  <c r="E740" i="3"/>
  <c r="F740" i="3"/>
  <c r="K740" i="3" s="1"/>
  <c r="G740" i="3"/>
  <c r="H740" i="3"/>
  <c r="I740" i="3"/>
  <c r="J740" i="3"/>
  <c r="E741" i="3"/>
  <c r="F741" i="3"/>
  <c r="K741" i="3" s="1"/>
  <c r="G741" i="3"/>
  <c r="H741" i="3"/>
  <c r="I741" i="3"/>
  <c r="J741" i="3"/>
  <c r="L741" i="3"/>
  <c r="E742" i="3"/>
  <c r="F742" i="3"/>
  <c r="K742" i="3" s="1"/>
  <c r="G742" i="3"/>
  <c r="H742" i="3"/>
  <c r="I742" i="3"/>
  <c r="J742" i="3"/>
  <c r="E743" i="3"/>
  <c r="F743" i="3"/>
  <c r="K743" i="3" s="1"/>
  <c r="G743" i="3"/>
  <c r="H743" i="3"/>
  <c r="I743" i="3"/>
  <c r="J743" i="3"/>
  <c r="L743" i="3"/>
  <c r="E744" i="3"/>
  <c r="F744" i="3"/>
  <c r="K744" i="3" s="1"/>
  <c r="G744" i="3"/>
  <c r="H744" i="3"/>
  <c r="I744" i="3"/>
  <c r="J744" i="3"/>
  <c r="E745" i="3"/>
  <c r="F745" i="3"/>
  <c r="K745" i="3" s="1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F748" i="3"/>
  <c r="G748" i="3"/>
  <c r="H748" i="3"/>
  <c r="I748" i="3"/>
  <c r="J748" i="3"/>
  <c r="E749" i="3"/>
  <c r="F749" i="3"/>
  <c r="K749" i="3" s="1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F752" i="3"/>
  <c r="G752" i="3"/>
  <c r="H752" i="3"/>
  <c r="I752" i="3"/>
  <c r="J752" i="3"/>
  <c r="E753" i="3"/>
  <c r="F753" i="3"/>
  <c r="K753" i="3" s="1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F756" i="3"/>
  <c r="G756" i="3"/>
  <c r="H756" i="3"/>
  <c r="I756" i="3"/>
  <c r="J756" i="3"/>
  <c r="E757" i="3"/>
  <c r="F757" i="3"/>
  <c r="K757" i="3" s="1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K759" i="3"/>
  <c r="E760" i="3"/>
  <c r="F760" i="3"/>
  <c r="G760" i="3"/>
  <c r="H760" i="3"/>
  <c r="I760" i="3"/>
  <c r="J760" i="3"/>
  <c r="E761" i="3"/>
  <c r="F761" i="3"/>
  <c r="K761" i="3" s="1"/>
  <c r="G761" i="3"/>
  <c r="H761" i="3"/>
  <c r="I761" i="3"/>
  <c r="J761" i="3"/>
  <c r="L761" i="3" s="1"/>
  <c r="E762" i="3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K763" i="3"/>
  <c r="E764" i="3"/>
  <c r="F764" i="3"/>
  <c r="G764" i="3"/>
  <c r="H764" i="3"/>
  <c r="I764" i="3"/>
  <c r="J764" i="3"/>
  <c r="E765" i="3"/>
  <c r="F765" i="3"/>
  <c r="K765" i="3" s="1"/>
  <c r="G765" i="3"/>
  <c r="H765" i="3"/>
  <c r="I765" i="3"/>
  <c r="J765" i="3"/>
  <c r="L765" i="3" s="1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K767" i="3"/>
  <c r="E768" i="3"/>
  <c r="F768" i="3"/>
  <c r="G768" i="3"/>
  <c r="H768" i="3"/>
  <c r="I768" i="3"/>
  <c r="J768" i="3"/>
  <c r="E769" i="3"/>
  <c r="F769" i="3"/>
  <c r="K769" i="3" s="1"/>
  <c r="G769" i="3"/>
  <c r="H769" i="3"/>
  <c r="I769" i="3"/>
  <c r="J769" i="3"/>
  <c r="L769" i="3" s="1"/>
  <c r="E770" i="3"/>
  <c r="F770" i="3"/>
  <c r="G770" i="3"/>
  <c r="H770" i="3"/>
  <c r="I770" i="3"/>
  <c r="J770" i="3"/>
  <c r="L770" i="3"/>
  <c r="E771" i="3"/>
  <c r="F771" i="3"/>
  <c r="K771" i="3" s="1"/>
  <c r="G771" i="3"/>
  <c r="H771" i="3"/>
  <c r="I771" i="3"/>
  <c r="J771" i="3"/>
  <c r="L771" i="3" s="1"/>
  <c r="E772" i="3"/>
  <c r="F772" i="3"/>
  <c r="G772" i="3"/>
  <c r="H772" i="3"/>
  <c r="I772" i="3"/>
  <c r="J772" i="3"/>
  <c r="L772" i="3"/>
  <c r="E773" i="3"/>
  <c r="F773" i="3"/>
  <c r="G773" i="3"/>
  <c r="H773" i="3"/>
  <c r="I773" i="3"/>
  <c r="L773" i="3" s="1"/>
  <c r="J773" i="3"/>
  <c r="K773" i="3"/>
  <c r="N773" i="3" s="1"/>
  <c r="BJ773" i="3" s="1"/>
  <c r="W773" i="3"/>
  <c r="AM773" i="3"/>
  <c r="AX773" i="3"/>
  <c r="BI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K781" i="3" s="1"/>
  <c r="G781" i="3"/>
  <c r="H781" i="3"/>
  <c r="I781" i="3"/>
  <c r="J781" i="3"/>
  <c r="L781" i="3" s="1"/>
  <c r="Z781" i="3"/>
  <c r="AP781" i="3"/>
  <c r="BF781" i="3"/>
  <c r="E782" i="3"/>
  <c r="F782" i="3"/>
  <c r="G782" i="3"/>
  <c r="H782" i="3"/>
  <c r="I782" i="3"/>
  <c r="J782" i="3"/>
  <c r="E783" i="3"/>
  <c r="F783" i="3"/>
  <c r="K783" i="3" s="1"/>
  <c r="G783" i="3"/>
  <c r="H783" i="3"/>
  <c r="I783" i="3"/>
  <c r="J783" i="3"/>
  <c r="L783" i="3" s="1"/>
  <c r="Z783" i="3"/>
  <c r="AP783" i="3"/>
  <c r="BF783" i="3"/>
  <c r="E784" i="3"/>
  <c r="F784" i="3"/>
  <c r="G784" i="3"/>
  <c r="H784" i="3"/>
  <c r="I784" i="3"/>
  <c r="J784" i="3"/>
  <c r="E785" i="3"/>
  <c r="F785" i="3"/>
  <c r="K785" i="3" s="1"/>
  <c r="G785" i="3"/>
  <c r="H785" i="3"/>
  <c r="I785" i="3"/>
  <c r="J785" i="3"/>
  <c r="L785" i="3" s="1"/>
  <c r="Z785" i="3"/>
  <c r="AP785" i="3"/>
  <c r="BF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G788" i="3"/>
  <c r="H788" i="3"/>
  <c r="I788" i="3"/>
  <c r="J788" i="3"/>
  <c r="L788" i="3"/>
  <c r="E789" i="3"/>
  <c r="F789" i="3"/>
  <c r="K789" i="3" s="1"/>
  <c r="G789" i="3"/>
  <c r="H789" i="3"/>
  <c r="L789" i="3" s="1"/>
  <c r="I789" i="3"/>
  <c r="J789" i="3"/>
  <c r="E790" i="3"/>
  <c r="F790" i="3"/>
  <c r="G790" i="3"/>
  <c r="H790" i="3"/>
  <c r="I790" i="3"/>
  <c r="J790" i="3"/>
  <c r="L790" i="3"/>
  <c r="E791" i="3"/>
  <c r="F791" i="3"/>
  <c r="G791" i="3"/>
  <c r="H791" i="3"/>
  <c r="I791" i="3"/>
  <c r="J791" i="3"/>
  <c r="L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K795" i="3" s="1"/>
  <c r="N795" i="3" s="1"/>
  <c r="G795" i="3"/>
  <c r="H795" i="3"/>
  <c r="I795" i="3"/>
  <c r="J795" i="3"/>
  <c r="L795" i="3" s="1"/>
  <c r="Z795" i="3"/>
  <c r="AP795" i="3"/>
  <c r="BF795" i="3"/>
  <c r="E796" i="3"/>
  <c r="F796" i="3"/>
  <c r="K796" i="3" s="1"/>
  <c r="G796" i="3"/>
  <c r="H796" i="3"/>
  <c r="L796" i="3" s="1"/>
  <c r="I796" i="3"/>
  <c r="J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L798" i="3" s="1"/>
  <c r="I798" i="3"/>
  <c r="J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L800" i="3" s="1"/>
  <c r="I800" i="3"/>
  <c r="J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L802" i="3" s="1"/>
  <c r="I802" i="3"/>
  <c r="J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L804" i="3" s="1"/>
  <c r="I804" i="3"/>
  <c r="J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L806" i="3" s="1"/>
  <c r="I806" i="3"/>
  <c r="J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L808" i="3" s="1"/>
  <c r="I808" i="3"/>
  <c r="J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L810" i="3" s="1"/>
  <c r="I810" i="3"/>
  <c r="J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L812" i="3" s="1"/>
  <c r="I812" i="3"/>
  <c r="J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L814" i="3" s="1"/>
  <c r="I814" i="3"/>
  <c r="J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L816" i="3" s="1"/>
  <c r="I816" i="3"/>
  <c r="J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L818" i="3" s="1"/>
  <c r="I818" i="3"/>
  <c r="J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L820" i="3" s="1"/>
  <c r="I820" i="3"/>
  <c r="J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L822" i="3" s="1"/>
  <c r="I822" i="3"/>
  <c r="J822" i="3"/>
  <c r="E823" i="3"/>
  <c r="F823" i="3"/>
  <c r="G823" i="3"/>
  <c r="H823" i="3"/>
  <c r="L823" i="3" s="1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E827" i="3"/>
  <c r="F827" i="3"/>
  <c r="G827" i="3"/>
  <c r="H827" i="3"/>
  <c r="L827" i="3" s="1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E831" i="3"/>
  <c r="F831" i="3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K834" i="3" s="1"/>
  <c r="G834" i="3"/>
  <c r="H834" i="3"/>
  <c r="I834" i="3"/>
  <c r="J834" i="3"/>
  <c r="L834" i="3" s="1"/>
  <c r="E835" i="3"/>
  <c r="F835" i="3"/>
  <c r="K835" i="3" s="1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K837" i="3"/>
  <c r="E838" i="3"/>
  <c r="F838" i="3"/>
  <c r="G838" i="3"/>
  <c r="H838" i="3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K841" i="3"/>
  <c r="E842" i="3"/>
  <c r="F842" i="3"/>
  <c r="G842" i="3"/>
  <c r="H842" i="3"/>
  <c r="I842" i="3"/>
  <c r="J842" i="3"/>
  <c r="E843" i="3"/>
  <c r="F843" i="3"/>
  <c r="K843" i="3" s="1"/>
  <c r="G843" i="3"/>
  <c r="H843" i="3"/>
  <c r="I843" i="3"/>
  <c r="J843" i="3"/>
  <c r="L843" i="3"/>
  <c r="E844" i="3"/>
  <c r="F844" i="3"/>
  <c r="G844" i="3"/>
  <c r="H844" i="3"/>
  <c r="I844" i="3"/>
  <c r="J844" i="3"/>
  <c r="E845" i="3"/>
  <c r="F845" i="3"/>
  <c r="K845" i="3" s="1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K847" i="3"/>
  <c r="E848" i="3"/>
  <c r="F848" i="3"/>
  <c r="G848" i="3"/>
  <c r="H848" i="3"/>
  <c r="I848" i="3"/>
  <c r="J848" i="3"/>
  <c r="E849" i="3"/>
  <c r="F849" i="3"/>
  <c r="K849" i="3" s="1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K851" i="3" s="1"/>
  <c r="H851" i="3"/>
  <c r="I851" i="3"/>
  <c r="J851" i="3"/>
  <c r="E852" i="3"/>
  <c r="F852" i="3"/>
  <c r="G852" i="3"/>
  <c r="H852" i="3"/>
  <c r="I852" i="3"/>
  <c r="J852" i="3"/>
  <c r="E853" i="3"/>
  <c r="F853" i="3"/>
  <c r="K853" i="3" s="1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K855" i="3"/>
  <c r="E856" i="3"/>
  <c r="F856" i="3"/>
  <c r="K856" i="3" s="1"/>
  <c r="G856" i="3"/>
  <c r="H856" i="3"/>
  <c r="I856" i="3"/>
  <c r="J856" i="3"/>
  <c r="E857" i="3"/>
  <c r="F857" i="3"/>
  <c r="K857" i="3" s="1"/>
  <c r="G857" i="3"/>
  <c r="H857" i="3"/>
  <c r="I857" i="3"/>
  <c r="J857" i="3"/>
  <c r="E858" i="3"/>
  <c r="F858" i="3"/>
  <c r="G858" i="3"/>
  <c r="H858" i="3"/>
  <c r="I858" i="3"/>
  <c r="L858" i="3" s="1"/>
  <c r="Q858" i="3" s="1"/>
  <c r="J858" i="3"/>
  <c r="K858" i="3"/>
  <c r="M858" i="3" s="1"/>
  <c r="E859" i="3"/>
  <c r="F859" i="3"/>
  <c r="G859" i="3"/>
  <c r="H859" i="3"/>
  <c r="I859" i="3"/>
  <c r="J859" i="3"/>
  <c r="K859" i="3"/>
  <c r="E860" i="3"/>
  <c r="F860" i="3"/>
  <c r="K860" i="3" s="1"/>
  <c r="G860" i="3"/>
  <c r="H860" i="3"/>
  <c r="I860" i="3"/>
  <c r="J860" i="3"/>
  <c r="E861" i="3"/>
  <c r="F861" i="3"/>
  <c r="K861" i="3" s="1"/>
  <c r="G861" i="3"/>
  <c r="H861" i="3"/>
  <c r="I861" i="3"/>
  <c r="J861" i="3"/>
  <c r="E862" i="3"/>
  <c r="F862" i="3"/>
  <c r="G862" i="3"/>
  <c r="H862" i="3"/>
  <c r="I862" i="3"/>
  <c r="L862" i="3" s="1"/>
  <c r="Q862" i="3" s="1"/>
  <c r="J862" i="3"/>
  <c r="K862" i="3"/>
  <c r="M862" i="3" s="1"/>
  <c r="E863" i="3"/>
  <c r="F863" i="3"/>
  <c r="G863" i="3"/>
  <c r="H863" i="3"/>
  <c r="I863" i="3"/>
  <c r="J863" i="3"/>
  <c r="K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G866" i="3"/>
  <c r="H866" i="3"/>
  <c r="I866" i="3"/>
  <c r="L866" i="3" s="1"/>
  <c r="Q866" i="3" s="1"/>
  <c r="J866" i="3"/>
  <c r="K866" i="3"/>
  <c r="M866" i="3" s="1"/>
  <c r="E867" i="3"/>
  <c r="F867" i="3"/>
  <c r="G867" i="3"/>
  <c r="H867" i="3"/>
  <c r="I867" i="3"/>
  <c r="J867" i="3"/>
  <c r="K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G870" i="3"/>
  <c r="H870" i="3"/>
  <c r="I870" i="3"/>
  <c r="L870" i="3" s="1"/>
  <c r="J870" i="3"/>
  <c r="E871" i="3"/>
  <c r="F871" i="3"/>
  <c r="G871" i="3"/>
  <c r="H871" i="3"/>
  <c r="I871" i="3"/>
  <c r="J871" i="3"/>
  <c r="K871" i="3"/>
  <c r="E872" i="3"/>
  <c r="F872" i="3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G874" i="3"/>
  <c r="H874" i="3"/>
  <c r="I874" i="3"/>
  <c r="L874" i="3" s="1"/>
  <c r="J874" i="3"/>
  <c r="E875" i="3"/>
  <c r="F875" i="3"/>
  <c r="G875" i="3"/>
  <c r="H875" i="3"/>
  <c r="I875" i="3"/>
  <c r="L875" i="3" s="1"/>
  <c r="J875" i="3"/>
  <c r="K875" i="3"/>
  <c r="E876" i="3"/>
  <c r="F876" i="3"/>
  <c r="G876" i="3"/>
  <c r="H876" i="3"/>
  <c r="I876" i="3"/>
  <c r="L876" i="3" s="1"/>
  <c r="J876" i="3"/>
  <c r="E877" i="3"/>
  <c r="F877" i="3"/>
  <c r="G877" i="3"/>
  <c r="K877" i="3" s="1"/>
  <c r="H877" i="3"/>
  <c r="I877" i="3"/>
  <c r="J877" i="3"/>
  <c r="E878" i="3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L879" i="3" s="1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K887" i="3" s="1"/>
  <c r="G887" i="3"/>
  <c r="H887" i="3"/>
  <c r="I887" i="3"/>
  <c r="J887" i="3"/>
  <c r="E888" i="3"/>
  <c r="F888" i="3"/>
  <c r="G888" i="3"/>
  <c r="H888" i="3"/>
  <c r="I888" i="3"/>
  <c r="L888" i="3" s="1"/>
  <c r="J888" i="3"/>
  <c r="E889" i="3"/>
  <c r="F889" i="3"/>
  <c r="G889" i="3"/>
  <c r="K889" i="3" s="1"/>
  <c r="H889" i="3"/>
  <c r="I889" i="3"/>
  <c r="J889" i="3"/>
  <c r="E890" i="3"/>
  <c r="F890" i="3"/>
  <c r="G890" i="3"/>
  <c r="H890" i="3"/>
  <c r="I890" i="3"/>
  <c r="L890" i="3" s="1"/>
  <c r="J890" i="3"/>
  <c r="E891" i="3"/>
  <c r="F891" i="3"/>
  <c r="G891" i="3"/>
  <c r="K891" i="3" s="1"/>
  <c r="H891" i="3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I893" i="3"/>
  <c r="J893" i="3"/>
  <c r="AA875" i="3" l="1"/>
  <c r="P875" i="3"/>
  <c r="X875" i="3"/>
  <c r="AF875" i="3"/>
  <c r="AN875" i="3"/>
  <c r="AV875" i="3"/>
  <c r="BD875" i="3"/>
  <c r="AB822" i="3"/>
  <c r="BH822" i="3"/>
  <c r="AR822" i="3"/>
  <c r="AB820" i="3"/>
  <c r="BH820" i="3"/>
  <c r="AR820" i="3"/>
  <c r="AB818" i="3"/>
  <c r="BH818" i="3"/>
  <c r="AR818" i="3"/>
  <c r="AB816" i="3"/>
  <c r="BH816" i="3"/>
  <c r="AR816" i="3"/>
  <c r="AB814" i="3"/>
  <c r="BH814" i="3"/>
  <c r="AR814" i="3"/>
  <c r="AB812" i="3"/>
  <c r="BH812" i="3"/>
  <c r="AR812" i="3"/>
  <c r="AB810" i="3"/>
  <c r="BH810" i="3"/>
  <c r="AR810" i="3"/>
  <c r="AB808" i="3"/>
  <c r="BH808" i="3"/>
  <c r="AR808" i="3"/>
  <c r="AB806" i="3"/>
  <c r="BH806" i="3"/>
  <c r="AR806" i="3"/>
  <c r="AB804" i="3"/>
  <c r="BH804" i="3"/>
  <c r="AR804" i="3"/>
  <c r="AB802" i="3"/>
  <c r="BH802" i="3"/>
  <c r="AR802" i="3"/>
  <c r="AB800" i="3"/>
  <c r="BH800" i="3"/>
  <c r="AR800" i="3"/>
  <c r="AB798" i="3"/>
  <c r="BH798" i="3"/>
  <c r="AR798" i="3"/>
  <c r="AB796" i="3"/>
  <c r="BH796" i="3"/>
  <c r="AR796" i="3"/>
  <c r="N771" i="3"/>
  <c r="BJ771" i="3" s="1"/>
  <c r="S771" i="3"/>
  <c r="BM771" i="3" s="1"/>
  <c r="AA771" i="3"/>
  <c r="AI771" i="3"/>
  <c r="AQ771" i="3"/>
  <c r="AY771" i="3"/>
  <c r="BG771" i="3"/>
  <c r="O771" i="3"/>
  <c r="BL771" i="3" s="1"/>
  <c r="W771" i="3"/>
  <c r="AE771" i="3"/>
  <c r="AM771" i="3"/>
  <c r="AU771" i="3"/>
  <c r="BC771" i="3"/>
  <c r="O765" i="3"/>
  <c r="AA765" i="3"/>
  <c r="AQ765" i="3"/>
  <c r="BG765" i="3"/>
  <c r="S765" i="3"/>
  <c r="AI765" i="3"/>
  <c r="AY765" i="3"/>
  <c r="Q743" i="3"/>
  <c r="O743" i="3"/>
  <c r="T743" i="3"/>
  <c r="Y743" i="3"/>
  <c r="AE743" i="3"/>
  <c r="AJ743" i="3"/>
  <c r="AO743" i="3"/>
  <c r="AU743" i="3"/>
  <c r="AZ743" i="3"/>
  <c r="BE743" i="3"/>
  <c r="P743" i="3"/>
  <c r="U743" i="3"/>
  <c r="AA743" i="3"/>
  <c r="AF743" i="3"/>
  <c r="AK743" i="3"/>
  <c r="AQ743" i="3"/>
  <c r="AV743" i="3"/>
  <c r="BA743" i="3"/>
  <c r="BG743" i="3"/>
  <c r="Q739" i="3"/>
  <c r="O739" i="3"/>
  <c r="T739" i="3"/>
  <c r="Y739" i="3"/>
  <c r="AE739" i="3"/>
  <c r="AJ739" i="3"/>
  <c r="AO739" i="3"/>
  <c r="AU739" i="3"/>
  <c r="AZ739" i="3"/>
  <c r="BE739" i="3"/>
  <c r="P739" i="3"/>
  <c r="U739" i="3"/>
  <c r="AA739" i="3"/>
  <c r="AF739" i="3"/>
  <c r="AK739" i="3"/>
  <c r="AQ739" i="3"/>
  <c r="AV739" i="3"/>
  <c r="BA739" i="3"/>
  <c r="BG739" i="3"/>
  <c r="O714" i="3"/>
  <c r="W714" i="3"/>
  <c r="AE714" i="3"/>
  <c r="AM714" i="3"/>
  <c r="AU714" i="3"/>
  <c r="BC714" i="3"/>
  <c r="T714" i="3"/>
  <c r="AB714" i="3"/>
  <c r="AJ714" i="3"/>
  <c r="AR714" i="3"/>
  <c r="AZ714" i="3"/>
  <c r="BH714" i="3"/>
  <c r="P695" i="3"/>
  <c r="T695" i="3"/>
  <c r="AB695" i="3"/>
  <c r="AN695" i="3"/>
  <c r="AZ695" i="3"/>
  <c r="BH695" i="3"/>
  <c r="T843" i="3"/>
  <c r="AJ843" i="3"/>
  <c r="AZ843" i="3"/>
  <c r="AB843" i="3"/>
  <c r="AR843" i="3"/>
  <c r="BH843" i="3"/>
  <c r="AD834" i="3"/>
  <c r="AT834" i="3"/>
  <c r="P834" i="3"/>
  <c r="AH834" i="3"/>
  <c r="AX834" i="3"/>
  <c r="T789" i="3"/>
  <c r="AJ789" i="3"/>
  <c r="AZ789" i="3"/>
  <c r="AB789" i="3"/>
  <c r="N769" i="3"/>
  <c r="S769" i="3"/>
  <c r="AA769" i="3"/>
  <c r="AI769" i="3"/>
  <c r="AQ769" i="3"/>
  <c r="AY769" i="3"/>
  <c r="BG769" i="3"/>
  <c r="O769" i="3"/>
  <c r="W769" i="3"/>
  <c r="AE769" i="3"/>
  <c r="AM769" i="3"/>
  <c r="AU769" i="3"/>
  <c r="BC769" i="3"/>
  <c r="O761" i="3"/>
  <c r="AA761" i="3"/>
  <c r="AQ761" i="3"/>
  <c r="BG761" i="3"/>
  <c r="S761" i="3"/>
  <c r="AI761" i="3"/>
  <c r="AY761" i="3"/>
  <c r="Q741" i="3"/>
  <c r="O741" i="3"/>
  <c r="T741" i="3"/>
  <c r="Y741" i="3"/>
  <c r="AE741" i="3"/>
  <c r="AJ741" i="3"/>
  <c r="AO741" i="3"/>
  <c r="AU741" i="3"/>
  <c r="AZ741" i="3"/>
  <c r="BE741" i="3"/>
  <c r="P741" i="3"/>
  <c r="U741" i="3"/>
  <c r="AA741" i="3"/>
  <c r="AF741" i="3"/>
  <c r="AK741" i="3"/>
  <c r="AQ741" i="3"/>
  <c r="AV741" i="3"/>
  <c r="BA741" i="3"/>
  <c r="BG741" i="3"/>
  <c r="O716" i="3"/>
  <c r="W716" i="3"/>
  <c r="AE716" i="3"/>
  <c r="AM716" i="3"/>
  <c r="AU716" i="3"/>
  <c r="BC716" i="3"/>
  <c r="T716" i="3"/>
  <c r="AB716" i="3"/>
  <c r="AJ716" i="3"/>
  <c r="AR716" i="3"/>
  <c r="AZ716" i="3"/>
  <c r="BH716" i="3"/>
  <c r="P712" i="3"/>
  <c r="AE712" i="3"/>
  <c r="AM712" i="3"/>
  <c r="AU712" i="3"/>
  <c r="BC712" i="3"/>
  <c r="AB712" i="3"/>
  <c r="AJ712" i="3"/>
  <c r="AR712" i="3"/>
  <c r="AZ712" i="3"/>
  <c r="BH712" i="3"/>
  <c r="P710" i="3"/>
  <c r="AB710" i="3"/>
  <c r="AJ710" i="3"/>
  <c r="AV710" i="3"/>
  <c r="BH710" i="3"/>
  <c r="K890" i="3"/>
  <c r="K888" i="3"/>
  <c r="L885" i="3"/>
  <c r="L883" i="3"/>
  <c r="L881" i="3"/>
  <c r="K874" i="3"/>
  <c r="L873" i="3"/>
  <c r="K870" i="3"/>
  <c r="L869" i="3"/>
  <c r="BG866" i="3"/>
  <c r="BB866" i="3"/>
  <c r="AW866" i="3"/>
  <c r="AQ866" i="3"/>
  <c r="AL866" i="3"/>
  <c r="AG866" i="3"/>
  <c r="AA866" i="3"/>
  <c r="V866" i="3"/>
  <c r="L865" i="3"/>
  <c r="L861" i="3"/>
  <c r="BG858" i="3"/>
  <c r="BB858" i="3"/>
  <c r="AW858" i="3"/>
  <c r="AQ858" i="3"/>
  <c r="AL858" i="3"/>
  <c r="AG858" i="3"/>
  <c r="AA858" i="3"/>
  <c r="V858" i="3"/>
  <c r="L853" i="3"/>
  <c r="L849" i="3"/>
  <c r="L845" i="3"/>
  <c r="S843" i="3"/>
  <c r="L839" i="3"/>
  <c r="L835" i="3"/>
  <c r="L830" i="3"/>
  <c r="X830" i="3" s="1"/>
  <c r="L826" i="3"/>
  <c r="K790" i="3"/>
  <c r="K788" i="3"/>
  <c r="L786" i="3"/>
  <c r="N785" i="3"/>
  <c r="BJ785" i="3" s="1"/>
  <c r="L784" i="3"/>
  <c r="N783" i="3"/>
  <c r="L782" i="3"/>
  <c r="N781" i="3"/>
  <c r="K780" i="3"/>
  <c r="K778" i="3"/>
  <c r="K776" i="3"/>
  <c r="L774" i="3"/>
  <c r="T772" i="3"/>
  <c r="K772" i="3"/>
  <c r="K770" i="3"/>
  <c r="K766" i="3"/>
  <c r="K762" i="3"/>
  <c r="K758" i="3"/>
  <c r="K754" i="3"/>
  <c r="K750" i="3"/>
  <c r="K746" i="3"/>
  <c r="L725" i="3"/>
  <c r="K723" i="3"/>
  <c r="AA720" i="3"/>
  <c r="K719" i="3"/>
  <c r="S716" i="3"/>
  <c r="S714" i="3"/>
  <c r="K708" i="3"/>
  <c r="L704" i="3"/>
  <c r="AK702" i="3"/>
  <c r="K702" i="3"/>
  <c r="K700" i="3"/>
  <c r="W699" i="3"/>
  <c r="L693" i="3"/>
  <c r="BL903" i="3"/>
  <c r="BI899" i="3"/>
  <c r="AP899" i="3"/>
  <c r="AT899" i="3"/>
  <c r="BD899" i="3"/>
  <c r="X899" i="3"/>
  <c r="BL907" i="3"/>
  <c r="BJ919" i="3"/>
  <c r="BL930" i="3"/>
  <c r="BL932" i="3"/>
  <c r="BL934" i="3"/>
  <c r="BN932" i="3"/>
  <c r="BK950" i="3"/>
  <c r="BJ1142" i="3"/>
  <c r="BJ1007" i="3"/>
  <c r="AO897" i="3"/>
  <c r="AG897" i="3"/>
  <c r="AB902" i="3"/>
  <c r="BB902" i="3"/>
  <c r="AR902" i="3"/>
  <c r="P908" i="3"/>
  <c r="Q908" i="3"/>
  <c r="AB908" i="3"/>
  <c r="AL908" i="3"/>
  <c r="AW908" i="3"/>
  <c r="BH908" i="3"/>
  <c r="V908" i="3"/>
  <c r="AG908" i="3"/>
  <c r="AR908" i="3"/>
  <c r="BB908" i="3"/>
  <c r="AU950" i="3"/>
  <c r="O950" i="3"/>
  <c r="AM950" i="3"/>
  <c r="AY904" i="3"/>
  <c r="S904" i="3"/>
  <c r="AQ904" i="3"/>
  <c r="Q904" i="3"/>
  <c r="AW906" i="3"/>
  <c r="AB906" i="3"/>
  <c r="BB906" i="3"/>
  <c r="AG906" i="3"/>
  <c r="N906" i="3"/>
  <c r="BJ906" i="3" s="1"/>
  <c r="L887" i="3"/>
  <c r="K878" i="3"/>
  <c r="K876" i="3"/>
  <c r="M875" i="3"/>
  <c r="BG862" i="3"/>
  <c r="BB862" i="3"/>
  <c r="AW862" i="3"/>
  <c r="AQ862" i="3"/>
  <c r="AL862" i="3"/>
  <c r="AG862" i="3"/>
  <c r="AA862" i="3"/>
  <c r="V862" i="3"/>
  <c r="L857" i="3"/>
  <c r="L893" i="3"/>
  <c r="L891" i="3"/>
  <c r="L889" i="3"/>
  <c r="L886" i="3"/>
  <c r="K886" i="3"/>
  <c r="K885" i="3"/>
  <c r="L884" i="3"/>
  <c r="K884" i="3"/>
  <c r="K883" i="3"/>
  <c r="L882" i="3"/>
  <c r="K882" i="3"/>
  <c r="K881" i="3"/>
  <c r="L880" i="3"/>
  <c r="K880" i="3"/>
  <c r="L877" i="3"/>
  <c r="BH875" i="3"/>
  <c r="AZ875" i="3"/>
  <c r="AR875" i="3"/>
  <c r="AJ875" i="3"/>
  <c r="AB875" i="3"/>
  <c r="T875" i="3"/>
  <c r="L872" i="3"/>
  <c r="K872" i="3"/>
  <c r="L871" i="3"/>
  <c r="M871" i="3" s="1"/>
  <c r="L868" i="3"/>
  <c r="Q868" i="3" s="1"/>
  <c r="L867" i="3"/>
  <c r="BI866" i="3"/>
  <c r="BC866" i="3"/>
  <c r="AX866" i="3"/>
  <c r="AS866" i="3"/>
  <c r="AM866" i="3"/>
  <c r="AH866" i="3"/>
  <c r="AC866" i="3"/>
  <c r="W866" i="3"/>
  <c r="R866" i="3"/>
  <c r="L864" i="3"/>
  <c r="Q864" i="3" s="1"/>
  <c r="L863" i="3"/>
  <c r="BI862" i="3"/>
  <c r="BC862" i="3"/>
  <c r="AX862" i="3"/>
  <c r="AS862" i="3"/>
  <c r="AM862" i="3"/>
  <c r="AH862" i="3"/>
  <c r="AC862" i="3"/>
  <c r="W862" i="3"/>
  <c r="R862" i="3"/>
  <c r="L860" i="3"/>
  <c r="V860" i="3" s="1"/>
  <c r="L859" i="3"/>
  <c r="BI858" i="3"/>
  <c r="BC858" i="3"/>
  <c r="AX858" i="3"/>
  <c r="AS858" i="3"/>
  <c r="AM858" i="3"/>
  <c r="AH858" i="3"/>
  <c r="AC858" i="3"/>
  <c r="W858" i="3"/>
  <c r="R858" i="3"/>
  <c r="L856" i="3"/>
  <c r="Q856" i="3" s="1"/>
  <c r="L855" i="3"/>
  <c r="L851" i="3"/>
  <c r="L847" i="3"/>
  <c r="L841" i="3"/>
  <c r="L837" i="3"/>
  <c r="L832" i="3"/>
  <c r="K832" i="3"/>
  <c r="L828" i="3"/>
  <c r="K828" i="3"/>
  <c r="L824" i="3"/>
  <c r="K824" i="3"/>
  <c r="AT795" i="3"/>
  <c r="AD795" i="3"/>
  <c r="L793" i="3"/>
  <c r="K793" i="3"/>
  <c r="K791" i="3"/>
  <c r="AJ791" i="3" s="1"/>
  <c r="BH789" i="3"/>
  <c r="AR789" i="3"/>
  <c r="K787" i="3"/>
  <c r="K786" i="3"/>
  <c r="AX785" i="3"/>
  <c r="AH785" i="3"/>
  <c r="R785" i="3"/>
  <c r="K784" i="3"/>
  <c r="AX783" i="3"/>
  <c r="AH783" i="3"/>
  <c r="R783" i="3"/>
  <c r="K782" i="3"/>
  <c r="AX781" i="3"/>
  <c r="AH781" i="3"/>
  <c r="R781" i="3"/>
  <c r="L780" i="3"/>
  <c r="L779" i="3"/>
  <c r="K779" i="3"/>
  <c r="L778" i="3"/>
  <c r="L777" i="3"/>
  <c r="K777" i="3"/>
  <c r="L776" i="3"/>
  <c r="L775" i="3"/>
  <c r="K775" i="3"/>
  <c r="K774" i="3"/>
  <c r="AF774" i="3" s="1"/>
  <c r="BC773" i="3"/>
  <c r="AS773" i="3"/>
  <c r="AE773" i="3"/>
  <c r="O773" i="3"/>
  <c r="BL773" i="3" s="1"/>
  <c r="L768" i="3"/>
  <c r="K768" i="3"/>
  <c r="L767" i="3"/>
  <c r="L764" i="3"/>
  <c r="K764" i="3"/>
  <c r="L763" i="3"/>
  <c r="L760" i="3"/>
  <c r="K760" i="3"/>
  <c r="L759" i="3"/>
  <c r="K756" i="3"/>
  <c r="K752" i="3"/>
  <c r="K748" i="3"/>
  <c r="L737" i="3"/>
  <c r="U737" i="3" s="1"/>
  <c r="K734" i="3"/>
  <c r="BA733" i="3"/>
  <c r="K732" i="3"/>
  <c r="BG731" i="3"/>
  <c r="AK731" i="3"/>
  <c r="P731" i="3"/>
  <c r="K730" i="3"/>
  <c r="L729" i="3"/>
  <c r="U729" i="3" s="1"/>
  <c r="L727" i="3"/>
  <c r="AA727" i="3" s="1"/>
  <c r="K725" i="3"/>
  <c r="L722" i="3"/>
  <c r="AA722" i="3" s="1"/>
  <c r="L721" i="3"/>
  <c r="K721" i="3"/>
  <c r="AU720" i="3"/>
  <c r="AE720" i="3"/>
  <c r="L718" i="3"/>
  <c r="AA718" i="3" s="1"/>
  <c r="L711" i="3"/>
  <c r="K711" i="3"/>
  <c r="AZ710" i="3"/>
  <c r="AR710" i="3"/>
  <c r="AF710" i="3"/>
  <c r="L708" i="3"/>
  <c r="BD708" i="3" s="1"/>
  <c r="K706" i="3"/>
  <c r="K705" i="3"/>
  <c r="K704" i="3"/>
  <c r="L703" i="3"/>
  <c r="K703" i="3"/>
  <c r="L701" i="3"/>
  <c r="BG699" i="3"/>
  <c r="AU699" i="3"/>
  <c r="AI699" i="3"/>
  <c r="AA699" i="3"/>
  <c r="O699" i="3"/>
  <c r="K698" i="3"/>
  <c r="K697" i="3"/>
  <c r="BD695" i="3"/>
  <c r="AR695" i="3"/>
  <c r="AJ695" i="3"/>
  <c r="L694" i="3"/>
  <c r="K694" i="3"/>
  <c r="BN903" i="3"/>
  <c r="AS899" i="3"/>
  <c r="R899" i="3"/>
  <c r="U899" i="3"/>
  <c r="Y899" i="3"/>
  <c r="AN899" i="3"/>
  <c r="BJ911" i="3"/>
  <c r="BL901" i="3"/>
  <c r="BJ913" i="3"/>
  <c r="AD916" i="3"/>
  <c r="BJ912" i="3"/>
  <c r="R916" i="3"/>
  <c r="AX916" i="3"/>
  <c r="BG916" i="3"/>
  <c r="AY916" i="3"/>
  <c r="AQ916" i="3"/>
  <c r="AI916" i="3"/>
  <c r="AA916" i="3"/>
  <c r="S916" i="3"/>
  <c r="BI916" i="3"/>
  <c r="BA916" i="3"/>
  <c r="AS916" i="3"/>
  <c r="AK916" i="3"/>
  <c r="AC916" i="3"/>
  <c r="U916" i="3"/>
  <c r="M916" i="3"/>
  <c r="BD916" i="3"/>
  <c r="AV916" i="3"/>
  <c r="AN916" i="3"/>
  <c r="AF916" i="3"/>
  <c r="X916" i="3"/>
  <c r="BJ936" i="3"/>
  <c r="BL940" i="3"/>
  <c r="AL937" i="3"/>
  <c r="BK940" i="3"/>
  <c r="BL950" i="3"/>
  <c r="BK1000" i="3"/>
  <c r="BK962" i="3"/>
  <c r="AQ901" i="3"/>
  <c r="R925" i="3"/>
  <c r="AP925" i="3"/>
  <c r="Z925" i="3"/>
  <c r="BF925" i="3"/>
  <c r="N939" i="3"/>
  <c r="BJ939" i="3" s="1"/>
  <c r="Y939" i="3"/>
  <c r="AO939" i="3"/>
  <c r="BA939" i="3"/>
  <c r="Q939" i="3"/>
  <c r="AG939" i="3"/>
  <c r="AU939" i="3"/>
  <c r="BF939" i="3"/>
  <c r="BK980" i="3"/>
  <c r="P902" i="3"/>
  <c r="W905" i="3"/>
  <c r="AK905" i="3"/>
  <c r="U905" i="3"/>
  <c r="BA905" i="3"/>
  <c r="N908" i="3"/>
  <c r="BJ908" i="3" s="1"/>
  <c r="X924" i="3"/>
  <c r="T924" i="3"/>
  <c r="AR924" i="3"/>
  <c r="BH924" i="3"/>
  <c r="AJ924" i="3"/>
  <c r="AZ924" i="3"/>
  <c r="AE950" i="3"/>
  <c r="BC950" i="3"/>
  <c r="W950" i="3"/>
  <c r="AI904" i="3"/>
  <c r="BM904" i="3" s="1"/>
  <c r="BG904" i="3"/>
  <c r="BH906" i="3"/>
  <c r="AL906" i="3"/>
  <c r="O906" i="3"/>
  <c r="BL906" i="3" s="1"/>
  <c r="AR906" i="3"/>
  <c r="V906" i="3"/>
  <c r="BM906" i="3" s="1"/>
  <c r="BK1142" i="3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BK862" i="3" s="1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BK858" i="3" s="1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W793" i="3"/>
  <c r="AB793" i="3"/>
  <c r="AH793" i="3"/>
  <c r="AM793" i="3"/>
  <c r="AR793" i="3"/>
  <c r="AX793" i="3"/>
  <c r="BC793" i="3"/>
  <c r="BH793" i="3"/>
  <c r="N793" i="3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L752" i="3"/>
  <c r="AF752" i="3" s="1"/>
  <c r="L748" i="3"/>
  <c r="AF748" i="3" s="1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V754" i="3"/>
  <c r="AD754" i="3"/>
  <c r="AP754" i="3"/>
  <c r="BB754" i="3"/>
  <c r="O754" i="3"/>
  <c r="AA754" i="3"/>
  <c r="AM754" i="3"/>
  <c r="AU754" i="3"/>
  <c r="BG754" i="3"/>
  <c r="AG754" i="3"/>
  <c r="AW754" i="3"/>
  <c r="AB754" i="3"/>
  <c r="AZ754" i="3"/>
  <c r="M754" i="3"/>
  <c r="AK754" i="3"/>
  <c r="BI754" i="3"/>
  <c r="R746" i="3"/>
  <c r="AD746" i="3"/>
  <c r="AL746" i="3"/>
  <c r="AX746" i="3"/>
  <c r="O746" i="3"/>
  <c r="W746" i="3"/>
  <c r="AI746" i="3"/>
  <c r="AU746" i="3"/>
  <c r="BC746" i="3"/>
  <c r="Y746" i="3"/>
  <c r="AW746" i="3"/>
  <c r="T746" i="3"/>
  <c r="AR746" i="3"/>
  <c r="M746" i="3"/>
  <c r="AC746" i="3"/>
  <c r="BA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N755" i="3"/>
  <c r="BD755" i="3"/>
  <c r="U755" i="3"/>
  <c r="AK755" i="3"/>
  <c r="BA755" i="3"/>
  <c r="V755" i="3"/>
  <c r="BB755" i="3"/>
  <c r="AM755" i="3"/>
  <c r="Z755" i="3"/>
  <c r="BF755" i="3"/>
  <c r="X754" i="3"/>
  <c r="L754" i="3"/>
  <c r="AN754" i="3" s="1"/>
  <c r="T751" i="3"/>
  <c r="AZ751" i="3"/>
  <c r="AG751" i="3"/>
  <c r="N751" i="3"/>
  <c r="AE751" i="3"/>
  <c r="AX751" i="3"/>
  <c r="L750" i="3"/>
  <c r="X747" i="3"/>
  <c r="AN747" i="3"/>
  <c r="BD747" i="3"/>
  <c r="U747" i="3"/>
  <c r="AK747" i="3"/>
  <c r="BA747" i="3"/>
  <c r="V747" i="3"/>
  <c r="BB747" i="3"/>
  <c r="AM747" i="3"/>
  <c r="Z747" i="3"/>
  <c r="BF747" i="3"/>
  <c r="X746" i="3"/>
  <c r="L746" i="3"/>
  <c r="N746" i="3" s="1"/>
  <c r="P744" i="3"/>
  <c r="AF744" i="3"/>
  <c r="AV744" i="3"/>
  <c r="Q744" i="3"/>
  <c r="AL744" i="3"/>
  <c r="BG744" i="3"/>
  <c r="AC744" i="3"/>
  <c r="AX744" i="3"/>
  <c r="S744" i="3"/>
  <c r="AO744" i="3"/>
  <c r="O744" i="3"/>
  <c r="AP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AZ737" i="3"/>
  <c r="AC737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AF729" i="3"/>
  <c r="BA725" i="3"/>
  <c r="L757" i="3"/>
  <c r="AJ757" i="3" s="1"/>
  <c r="L755" i="3"/>
  <c r="T755" i="3" s="1"/>
  <c r="L753" i="3"/>
  <c r="AB753" i="3" s="1"/>
  <c r="L751" i="3"/>
  <c r="AS751" i="3" s="1"/>
  <c r="L749" i="3"/>
  <c r="AB749" i="3" s="1"/>
  <c r="L747" i="3"/>
  <c r="T747" i="3" s="1"/>
  <c r="P740" i="3"/>
  <c r="AV740" i="3"/>
  <c r="AL740" i="3"/>
  <c r="AC740" i="3"/>
  <c r="S740" i="3"/>
  <c r="AU737" i="3"/>
  <c r="O735" i="3"/>
  <c r="AQ733" i="3"/>
  <c r="T731" i="3"/>
  <c r="AE731" i="3"/>
  <c r="AO731" i="3"/>
  <c r="AZ731" i="3"/>
  <c r="U731" i="3"/>
  <c r="AF731" i="3"/>
  <c r="AQ731" i="3"/>
  <c r="BA731" i="3"/>
  <c r="O727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AF740" i="3" s="1"/>
  <c r="BI739" i="3"/>
  <c r="BD739" i="3"/>
  <c r="AY739" i="3"/>
  <c r="AS739" i="3"/>
  <c r="AN739" i="3"/>
  <c r="AI739" i="3"/>
  <c r="AC739" i="3"/>
  <c r="X739" i="3"/>
  <c r="S739" i="3"/>
  <c r="M739" i="3"/>
  <c r="L738" i="3"/>
  <c r="X738" i="3" s="1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P723" i="3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L736" i="3"/>
  <c r="T736" i="3" s="1"/>
  <c r="L734" i="3"/>
  <c r="P734" i="3" s="1"/>
  <c r="L732" i="3"/>
  <c r="P732" i="3" s="1"/>
  <c r="L730" i="3"/>
  <c r="AU730" i="3" s="1"/>
  <c r="L728" i="3"/>
  <c r="AB728" i="3" s="1"/>
  <c r="L726" i="3"/>
  <c r="T726" i="3" s="1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V699" i="3"/>
  <c r="Z699" i="3"/>
  <c r="AD699" i="3"/>
  <c r="AH699" i="3"/>
  <c r="AL699" i="3"/>
  <c r="AP699" i="3"/>
  <c r="AT699" i="3"/>
  <c r="AX699" i="3"/>
  <c r="BB699" i="3"/>
  <c r="BF699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G499" i="3"/>
  <c r="H499" i="3"/>
  <c r="I499" i="3"/>
  <c r="L499" i="3" s="1"/>
  <c r="J499" i="3"/>
  <c r="E500" i="3"/>
  <c r="F500" i="3"/>
  <c r="G500" i="3"/>
  <c r="H500" i="3"/>
  <c r="I500" i="3"/>
  <c r="L500" i="3" s="1"/>
  <c r="J500" i="3"/>
  <c r="K500" i="3"/>
  <c r="S500" i="3" s="1"/>
  <c r="E501" i="3"/>
  <c r="F501" i="3"/>
  <c r="G501" i="3"/>
  <c r="H501" i="3"/>
  <c r="I501" i="3"/>
  <c r="J501" i="3"/>
  <c r="E502" i="3"/>
  <c r="F502" i="3"/>
  <c r="G502" i="3"/>
  <c r="H502" i="3"/>
  <c r="I502" i="3"/>
  <c r="J502" i="3"/>
  <c r="L502" i="3" s="1"/>
  <c r="AA502" i="3" s="1"/>
  <c r="K502" i="3"/>
  <c r="S502" i="3"/>
  <c r="BM502" i="3" s="1"/>
  <c r="AI502" i="3"/>
  <c r="AY502" i="3"/>
  <c r="E503" i="3"/>
  <c r="F503" i="3"/>
  <c r="G503" i="3"/>
  <c r="H503" i="3"/>
  <c r="I503" i="3"/>
  <c r="L503" i="3" s="1"/>
  <c r="J503" i="3"/>
  <c r="E504" i="3"/>
  <c r="F504" i="3"/>
  <c r="K504" i="3" s="1"/>
  <c r="G504" i="3"/>
  <c r="H504" i="3"/>
  <c r="I504" i="3"/>
  <c r="J504" i="3"/>
  <c r="E505" i="3"/>
  <c r="F505" i="3"/>
  <c r="G505" i="3"/>
  <c r="H505" i="3"/>
  <c r="I505" i="3"/>
  <c r="L505" i="3" s="1"/>
  <c r="J505" i="3"/>
  <c r="E506" i="3"/>
  <c r="F506" i="3"/>
  <c r="G506" i="3"/>
  <c r="H506" i="3"/>
  <c r="I506" i="3"/>
  <c r="J506" i="3"/>
  <c r="L506" i="3"/>
  <c r="E507" i="3"/>
  <c r="F507" i="3"/>
  <c r="G507" i="3"/>
  <c r="H507" i="3"/>
  <c r="I507" i="3"/>
  <c r="J507" i="3"/>
  <c r="L507" i="3" s="1"/>
  <c r="E508" i="3"/>
  <c r="F508" i="3"/>
  <c r="G508" i="3"/>
  <c r="H508" i="3"/>
  <c r="I508" i="3"/>
  <c r="J508" i="3"/>
  <c r="L508" i="3" s="1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H513" i="3"/>
  <c r="I513" i="3"/>
  <c r="J513" i="3"/>
  <c r="K513" i="3"/>
  <c r="L513" i="3"/>
  <c r="M513" i="3" s="1"/>
  <c r="T513" i="3"/>
  <c r="AB513" i="3"/>
  <c r="AJ513" i="3"/>
  <c r="AR513" i="3"/>
  <c r="AZ513" i="3"/>
  <c r="BH513" i="3"/>
  <c r="E514" i="3"/>
  <c r="F514" i="3"/>
  <c r="K514" i="3" s="1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K516" i="3"/>
  <c r="E517" i="3"/>
  <c r="F517" i="3"/>
  <c r="G517" i="3"/>
  <c r="H517" i="3"/>
  <c r="I517" i="3"/>
  <c r="J517" i="3"/>
  <c r="E518" i="3"/>
  <c r="F518" i="3"/>
  <c r="K518" i="3" s="1"/>
  <c r="G518" i="3"/>
  <c r="H518" i="3"/>
  <c r="I518" i="3"/>
  <c r="J518" i="3"/>
  <c r="L518" i="3" s="1"/>
  <c r="E519" i="3"/>
  <c r="F519" i="3"/>
  <c r="G519" i="3"/>
  <c r="H519" i="3"/>
  <c r="I519" i="3"/>
  <c r="L519" i="3" s="1"/>
  <c r="J519" i="3"/>
  <c r="K519" i="3"/>
  <c r="E520" i="3"/>
  <c r="F520" i="3"/>
  <c r="K520" i="3" s="1"/>
  <c r="G520" i="3"/>
  <c r="H520" i="3"/>
  <c r="I520" i="3"/>
  <c r="J520" i="3"/>
  <c r="E521" i="3"/>
  <c r="F521" i="3"/>
  <c r="G521" i="3"/>
  <c r="H521" i="3"/>
  <c r="I521" i="3"/>
  <c r="L521" i="3" s="1"/>
  <c r="J521" i="3"/>
  <c r="K521" i="3"/>
  <c r="N521" i="3" s="1"/>
  <c r="E522" i="3"/>
  <c r="F522" i="3"/>
  <c r="G522" i="3"/>
  <c r="H522" i="3"/>
  <c r="I522" i="3"/>
  <c r="J522" i="3"/>
  <c r="E523" i="3"/>
  <c r="F523" i="3"/>
  <c r="K523" i="3" s="1"/>
  <c r="G523" i="3"/>
  <c r="H523" i="3"/>
  <c r="I523" i="3"/>
  <c r="J523" i="3"/>
  <c r="E524" i="3"/>
  <c r="F524" i="3"/>
  <c r="K524" i="3" s="1"/>
  <c r="G524" i="3"/>
  <c r="H524" i="3"/>
  <c r="I524" i="3"/>
  <c r="J524" i="3"/>
  <c r="E525" i="3"/>
  <c r="F525" i="3"/>
  <c r="G525" i="3"/>
  <c r="H525" i="3"/>
  <c r="I525" i="3"/>
  <c r="L525" i="3" s="1"/>
  <c r="J525" i="3"/>
  <c r="E526" i="3"/>
  <c r="F526" i="3"/>
  <c r="G526" i="3"/>
  <c r="H526" i="3"/>
  <c r="I526" i="3"/>
  <c r="L526" i="3" s="1"/>
  <c r="J526" i="3"/>
  <c r="K526" i="3"/>
  <c r="T526" i="3" s="1"/>
  <c r="E527" i="3"/>
  <c r="F527" i="3"/>
  <c r="G527" i="3"/>
  <c r="H527" i="3"/>
  <c r="I527" i="3"/>
  <c r="L527" i="3" s="1"/>
  <c r="J527" i="3"/>
  <c r="E528" i="3"/>
  <c r="F528" i="3"/>
  <c r="G528" i="3"/>
  <c r="H528" i="3"/>
  <c r="I528" i="3"/>
  <c r="L528" i="3" s="1"/>
  <c r="J528" i="3"/>
  <c r="K528" i="3"/>
  <c r="T528" i="3" s="1"/>
  <c r="E529" i="3"/>
  <c r="F529" i="3"/>
  <c r="G529" i="3"/>
  <c r="H529" i="3"/>
  <c r="I529" i="3"/>
  <c r="J529" i="3"/>
  <c r="E530" i="3"/>
  <c r="F530" i="3"/>
  <c r="G530" i="3"/>
  <c r="H530" i="3"/>
  <c r="I530" i="3"/>
  <c r="L530" i="3" s="1"/>
  <c r="J530" i="3"/>
  <c r="K530" i="3"/>
  <c r="AB530" i="3" s="1"/>
  <c r="E531" i="3"/>
  <c r="F531" i="3"/>
  <c r="G531" i="3"/>
  <c r="H531" i="3"/>
  <c r="I531" i="3"/>
  <c r="L531" i="3" s="1"/>
  <c r="J531" i="3"/>
  <c r="E532" i="3"/>
  <c r="F532" i="3"/>
  <c r="K532" i="3" s="1"/>
  <c r="G532" i="3"/>
  <c r="H532" i="3"/>
  <c r="I532" i="3"/>
  <c r="J532" i="3"/>
  <c r="L532" i="3"/>
  <c r="E533" i="3"/>
  <c r="F533" i="3"/>
  <c r="G533" i="3"/>
  <c r="H533" i="3"/>
  <c r="I533" i="3"/>
  <c r="J533" i="3"/>
  <c r="E534" i="3"/>
  <c r="F534" i="3"/>
  <c r="K534" i="3" s="1"/>
  <c r="G534" i="3"/>
  <c r="H534" i="3"/>
  <c r="I534" i="3"/>
  <c r="J534" i="3"/>
  <c r="L534" i="3"/>
  <c r="E535" i="3"/>
  <c r="F535" i="3"/>
  <c r="G535" i="3"/>
  <c r="H535" i="3"/>
  <c r="I535" i="3"/>
  <c r="L535" i="3" s="1"/>
  <c r="J535" i="3"/>
  <c r="E536" i="3"/>
  <c r="F536" i="3"/>
  <c r="K536" i="3" s="1"/>
  <c r="G536" i="3"/>
  <c r="H536" i="3"/>
  <c r="I536" i="3"/>
  <c r="J536" i="3"/>
  <c r="L536" i="3"/>
  <c r="E537" i="3"/>
  <c r="F537" i="3"/>
  <c r="K537" i="3" s="1"/>
  <c r="Z537" i="3" s="1"/>
  <c r="G537" i="3"/>
  <c r="H537" i="3"/>
  <c r="I537" i="3"/>
  <c r="J537" i="3"/>
  <c r="L537" i="3" s="1"/>
  <c r="AP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L539" i="3"/>
  <c r="E540" i="3"/>
  <c r="F540" i="3"/>
  <c r="K540" i="3" s="1"/>
  <c r="G540" i="3"/>
  <c r="H540" i="3"/>
  <c r="L540" i="3" s="1"/>
  <c r="I540" i="3"/>
  <c r="J540" i="3"/>
  <c r="E541" i="3"/>
  <c r="F541" i="3"/>
  <c r="G541" i="3"/>
  <c r="H541" i="3"/>
  <c r="I541" i="3"/>
  <c r="J541" i="3"/>
  <c r="L541" i="3"/>
  <c r="E542" i="3"/>
  <c r="F542" i="3"/>
  <c r="K542" i="3" s="1"/>
  <c r="G542" i="3"/>
  <c r="H542" i="3"/>
  <c r="L542" i="3" s="1"/>
  <c r="I542" i="3"/>
  <c r="J542" i="3"/>
  <c r="E543" i="3"/>
  <c r="F543" i="3"/>
  <c r="G543" i="3"/>
  <c r="H543" i="3"/>
  <c r="I543" i="3"/>
  <c r="J543" i="3"/>
  <c r="L543" i="3"/>
  <c r="E544" i="3"/>
  <c r="F544" i="3"/>
  <c r="K544" i="3" s="1"/>
  <c r="G544" i="3"/>
  <c r="H544" i="3"/>
  <c r="L544" i="3" s="1"/>
  <c r="I544" i="3"/>
  <c r="J544" i="3"/>
  <c r="E545" i="3"/>
  <c r="F545" i="3"/>
  <c r="G545" i="3"/>
  <c r="H545" i="3"/>
  <c r="I545" i="3"/>
  <c r="J545" i="3"/>
  <c r="L545" i="3"/>
  <c r="E546" i="3"/>
  <c r="F546" i="3"/>
  <c r="K546" i="3" s="1"/>
  <c r="G546" i="3"/>
  <c r="H546" i="3"/>
  <c r="I546" i="3"/>
  <c r="J546" i="3"/>
  <c r="E547" i="3"/>
  <c r="F547" i="3"/>
  <c r="G547" i="3"/>
  <c r="H547" i="3"/>
  <c r="I547" i="3"/>
  <c r="L547" i="3" s="1"/>
  <c r="J547" i="3"/>
  <c r="K547" i="3"/>
  <c r="P547" i="3" s="1"/>
  <c r="E548" i="3"/>
  <c r="F548" i="3"/>
  <c r="G548" i="3"/>
  <c r="H548" i="3"/>
  <c r="I548" i="3"/>
  <c r="J548" i="3"/>
  <c r="E549" i="3"/>
  <c r="F549" i="3"/>
  <c r="K549" i="3" s="1"/>
  <c r="G549" i="3"/>
  <c r="H549" i="3"/>
  <c r="I549" i="3"/>
  <c r="J549" i="3"/>
  <c r="E550" i="3"/>
  <c r="F550" i="3"/>
  <c r="G550" i="3"/>
  <c r="H550" i="3"/>
  <c r="I550" i="3"/>
  <c r="J550" i="3"/>
  <c r="L550" i="3"/>
  <c r="E551" i="3"/>
  <c r="F551" i="3"/>
  <c r="K551" i="3" s="1"/>
  <c r="G551" i="3"/>
  <c r="H551" i="3"/>
  <c r="I551" i="3"/>
  <c r="J551" i="3"/>
  <c r="E552" i="3"/>
  <c r="F552" i="3"/>
  <c r="G552" i="3"/>
  <c r="H552" i="3"/>
  <c r="L552" i="3" s="1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K561" i="3" s="1"/>
  <c r="R561" i="3" s="1"/>
  <c r="G561" i="3"/>
  <c r="H561" i="3"/>
  <c r="I561" i="3"/>
  <c r="J561" i="3"/>
  <c r="L561" i="3" s="1"/>
  <c r="Z561" i="3"/>
  <c r="AP561" i="3"/>
  <c r="BF561" i="3"/>
  <c r="E562" i="3"/>
  <c r="F562" i="3"/>
  <c r="G562" i="3"/>
  <c r="H562" i="3"/>
  <c r="I562" i="3"/>
  <c r="J562" i="3"/>
  <c r="E563" i="3"/>
  <c r="F563" i="3"/>
  <c r="K563" i="3" s="1"/>
  <c r="Z563" i="3" s="1"/>
  <c r="G563" i="3"/>
  <c r="H563" i="3"/>
  <c r="I563" i="3"/>
  <c r="J563" i="3"/>
  <c r="L563" i="3" s="1"/>
  <c r="R563" i="3" s="1"/>
  <c r="AP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K567" i="3" s="1"/>
  <c r="G567" i="3"/>
  <c r="H567" i="3"/>
  <c r="I567" i="3"/>
  <c r="J567" i="3"/>
  <c r="L567" i="3" s="1"/>
  <c r="E568" i="3"/>
  <c r="F568" i="3"/>
  <c r="G568" i="3"/>
  <c r="H568" i="3"/>
  <c r="I568" i="3"/>
  <c r="J568" i="3"/>
  <c r="E569" i="3"/>
  <c r="F569" i="3"/>
  <c r="K569" i="3" s="1"/>
  <c r="G569" i="3"/>
  <c r="H569" i="3"/>
  <c r="I569" i="3"/>
  <c r="J569" i="3"/>
  <c r="E570" i="3"/>
  <c r="F570" i="3"/>
  <c r="G570" i="3"/>
  <c r="H570" i="3"/>
  <c r="I570" i="3"/>
  <c r="L570" i="3" s="1"/>
  <c r="J570" i="3"/>
  <c r="K570" i="3"/>
  <c r="E571" i="3"/>
  <c r="F571" i="3"/>
  <c r="K571" i="3" s="1"/>
  <c r="G571" i="3"/>
  <c r="H571" i="3"/>
  <c r="I571" i="3"/>
  <c r="J571" i="3"/>
  <c r="E572" i="3"/>
  <c r="F572" i="3"/>
  <c r="G572" i="3"/>
  <c r="H572" i="3"/>
  <c r="I572" i="3"/>
  <c r="L572" i="3" s="1"/>
  <c r="J572" i="3"/>
  <c r="K572" i="3"/>
  <c r="E573" i="3"/>
  <c r="F573" i="3"/>
  <c r="K573" i="3" s="1"/>
  <c r="G573" i="3"/>
  <c r="H573" i="3"/>
  <c r="I573" i="3"/>
  <c r="J573" i="3"/>
  <c r="E574" i="3"/>
  <c r="F574" i="3"/>
  <c r="G574" i="3"/>
  <c r="H574" i="3"/>
  <c r="I574" i="3"/>
  <c r="L574" i="3" s="1"/>
  <c r="J574" i="3"/>
  <c r="K574" i="3"/>
  <c r="E575" i="3"/>
  <c r="F575" i="3"/>
  <c r="K575" i="3" s="1"/>
  <c r="G575" i="3"/>
  <c r="H575" i="3"/>
  <c r="I575" i="3"/>
  <c r="J575" i="3"/>
  <c r="E576" i="3"/>
  <c r="F576" i="3"/>
  <c r="G576" i="3"/>
  <c r="H576" i="3"/>
  <c r="I576" i="3"/>
  <c r="L576" i="3" s="1"/>
  <c r="J576" i="3"/>
  <c r="K576" i="3"/>
  <c r="P576" i="3" s="1"/>
  <c r="E577" i="3"/>
  <c r="F577" i="3"/>
  <c r="K577" i="3" s="1"/>
  <c r="G577" i="3"/>
  <c r="H577" i="3"/>
  <c r="I577" i="3"/>
  <c r="J577" i="3"/>
  <c r="E578" i="3"/>
  <c r="F578" i="3"/>
  <c r="G578" i="3"/>
  <c r="H578" i="3"/>
  <c r="I578" i="3"/>
  <c r="L578" i="3" s="1"/>
  <c r="J578" i="3"/>
  <c r="K578" i="3"/>
  <c r="E579" i="3"/>
  <c r="F579" i="3"/>
  <c r="K579" i="3" s="1"/>
  <c r="G579" i="3"/>
  <c r="H579" i="3"/>
  <c r="I579" i="3"/>
  <c r="J579" i="3"/>
  <c r="E580" i="3"/>
  <c r="F580" i="3"/>
  <c r="G580" i="3"/>
  <c r="H580" i="3"/>
  <c r="I580" i="3"/>
  <c r="L580" i="3" s="1"/>
  <c r="J580" i="3"/>
  <c r="K580" i="3"/>
  <c r="P580" i="3" s="1"/>
  <c r="E581" i="3"/>
  <c r="F581" i="3"/>
  <c r="K581" i="3" s="1"/>
  <c r="G581" i="3"/>
  <c r="H581" i="3"/>
  <c r="I581" i="3"/>
  <c r="J581" i="3"/>
  <c r="E582" i="3"/>
  <c r="F582" i="3"/>
  <c r="G582" i="3"/>
  <c r="H582" i="3"/>
  <c r="I582" i="3"/>
  <c r="L582" i="3" s="1"/>
  <c r="J582" i="3"/>
  <c r="K582" i="3"/>
  <c r="E583" i="3"/>
  <c r="F583" i="3"/>
  <c r="K583" i="3" s="1"/>
  <c r="G583" i="3"/>
  <c r="H583" i="3"/>
  <c r="I583" i="3"/>
  <c r="J583" i="3"/>
  <c r="E584" i="3"/>
  <c r="F584" i="3"/>
  <c r="G584" i="3"/>
  <c r="H584" i="3"/>
  <c r="I584" i="3"/>
  <c r="J584" i="3"/>
  <c r="K584" i="3"/>
  <c r="E585" i="3"/>
  <c r="F585" i="3"/>
  <c r="G585" i="3"/>
  <c r="H585" i="3"/>
  <c r="I585" i="3"/>
  <c r="L585" i="3" s="1"/>
  <c r="J585" i="3"/>
  <c r="K585" i="3"/>
  <c r="E586" i="3"/>
  <c r="F586" i="3"/>
  <c r="K586" i="3" s="1"/>
  <c r="G586" i="3"/>
  <c r="H586" i="3"/>
  <c r="I586" i="3"/>
  <c r="J586" i="3"/>
  <c r="E587" i="3"/>
  <c r="F587" i="3"/>
  <c r="G587" i="3"/>
  <c r="H587" i="3"/>
  <c r="I587" i="3"/>
  <c r="L587" i="3" s="1"/>
  <c r="J587" i="3"/>
  <c r="E588" i="3"/>
  <c r="F588" i="3"/>
  <c r="K588" i="3" s="1"/>
  <c r="G588" i="3"/>
  <c r="H588" i="3"/>
  <c r="I588" i="3"/>
  <c r="J588" i="3"/>
  <c r="E589" i="3"/>
  <c r="F589" i="3"/>
  <c r="G589" i="3"/>
  <c r="H589" i="3"/>
  <c r="I589" i="3"/>
  <c r="J589" i="3"/>
  <c r="K589" i="3"/>
  <c r="E590" i="3"/>
  <c r="F590" i="3"/>
  <c r="G590" i="3"/>
  <c r="H590" i="3"/>
  <c r="I590" i="3"/>
  <c r="J590" i="3"/>
  <c r="E591" i="3"/>
  <c r="F591" i="3"/>
  <c r="K591" i="3" s="1"/>
  <c r="M591" i="3" s="1"/>
  <c r="G591" i="3"/>
  <c r="H591" i="3"/>
  <c r="I591" i="3"/>
  <c r="J591" i="3"/>
  <c r="L591" i="3" s="1"/>
  <c r="E592" i="3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K593" i="3"/>
  <c r="E594" i="3"/>
  <c r="F594" i="3"/>
  <c r="G594" i="3"/>
  <c r="H594" i="3"/>
  <c r="I594" i="3"/>
  <c r="J594" i="3"/>
  <c r="E595" i="3"/>
  <c r="F595" i="3"/>
  <c r="K595" i="3" s="1"/>
  <c r="M595" i="3" s="1"/>
  <c r="G595" i="3"/>
  <c r="H595" i="3"/>
  <c r="I595" i="3"/>
  <c r="J595" i="3"/>
  <c r="L595" i="3" s="1"/>
  <c r="E596" i="3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K597" i="3"/>
  <c r="E598" i="3"/>
  <c r="F598" i="3"/>
  <c r="G598" i="3"/>
  <c r="H598" i="3"/>
  <c r="I598" i="3"/>
  <c r="J598" i="3"/>
  <c r="E599" i="3"/>
  <c r="F599" i="3"/>
  <c r="K599" i="3" s="1"/>
  <c r="M599" i="3" s="1"/>
  <c r="G599" i="3"/>
  <c r="H599" i="3"/>
  <c r="I599" i="3"/>
  <c r="J599" i="3"/>
  <c r="L599" i="3" s="1"/>
  <c r="E600" i="3"/>
  <c r="F600" i="3"/>
  <c r="G600" i="3"/>
  <c r="H600" i="3"/>
  <c r="I600" i="3"/>
  <c r="L600" i="3" s="1"/>
  <c r="J600" i="3"/>
  <c r="E601" i="3"/>
  <c r="F601" i="3"/>
  <c r="G601" i="3"/>
  <c r="H601" i="3"/>
  <c r="I601" i="3"/>
  <c r="L601" i="3" s="1"/>
  <c r="J601" i="3"/>
  <c r="K601" i="3"/>
  <c r="E602" i="3"/>
  <c r="F602" i="3"/>
  <c r="G602" i="3"/>
  <c r="H602" i="3"/>
  <c r="I602" i="3"/>
  <c r="L602" i="3" s="1"/>
  <c r="J602" i="3"/>
  <c r="E603" i="3"/>
  <c r="F603" i="3"/>
  <c r="G603" i="3"/>
  <c r="H603" i="3"/>
  <c r="I603" i="3"/>
  <c r="L603" i="3" s="1"/>
  <c r="J603" i="3"/>
  <c r="K603" i="3"/>
  <c r="E604" i="3"/>
  <c r="F604" i="3"/>
  <c r="G604" i="3"/>
  <c r="H604" i="3"/>
  <c r="I604" i="3"/>
  <c r="L604" i="3" s="1"/>
  <c r="J604" i="3"/>
  <c r="E605" i="3"/>
  <c r="F605" i="3"/>
  <c r="G605" i="3"/>
  <c r="H605" i="3"/>
  <c r="I605" i="3"/>
  <c r="L605" i="3" s="1"/>
  <c r="J605" i="3"/>
  <c r="K605" i="3"/>
  <c r="E606" i="3"/>
  <c r="F606" i="3"/>
  <c r="G606" i="3"/>
  <c r="H606" i="3"/>
  <c r="I606" i="3"/>
  <c r="L606" i="3" s="1"/>
  <c r="J606" i="3"/>
  <c r="E607" i="3"/>
  <c r="F607" i="3"/>
  <c r="G607" i="3"/>
  <c r="H607" i="3"/>
  <c r="I607" i="3"/>
  <c r="L607" i="3" s="1"/>
  <c r="J607" i="3"/>
  <c r="K607" i="3"/>
  <c r="E608" i="3"/>
  <c r="F608" i="3"/>
  <c r="G608" i="3"/>
  <c r="H608" i="3"/>
  <c r="I608" i="3"/>
  <c r="J608" i="3"/>
  <c r="E609" i="3"/>
  <c r="F609" i="3"/>
  <c r="G609" i="3"/>
  <c r="H609" i="3"/>
  <c r="I609" i="3"/>
  <c r="L609" i="3" s="1"/>
  <c r="J609" i="3"/>
  <c r="K609" i="3"/>
  <c r="AB609" i="3" s="1"/>
  <c r="E610" i="3"/>
  <c r="F610" i="3"/>
  <c r="G610" i="3"/>
  <c r="H610" i="3"/>
  <c r="I610" i="3"/>
  <c r="L610" i="3" s="1"/>
  <c r="J610" i="3"/>
  <c r="E611" i="3"/>
  <c r="F611" i="3"/>
  <c r="G611" i="3"/>
  <c r="H611" i="3"/>
  <c r="I611" i="3"/>
  <c r="L611" i="3" s="1"/>
  <c r="J611" i="3"/>
  <c r="K611" i="3"/>
  <c r="E612" i="3"/>
  <c r="F612" i="3"/>
  <c r="K612" i="3" s="1"/>
  <c r="G612" i="3"/>
  <c r="H612" i="3"/>
  <c r="I612" i="3"/>
  <c r="J612" i="3"/>
  <c r="E613" i="3"/>
  <c r="F613" i="3"/>
  <c r="G613" i="3"/>
  <c r="H613" i="3"/>
  <c r="L613" i="3" s="1"/>
  <c r="I613" i="3"/>
  <c r="J613" i="3"/>
  <c r="E614" i="3"/>
  <c r="F614" i="3"/>
  <c r="G614" i="3"/>
  <c r="H614" i="3"/>
  <c r="I614" i="3"/>
  <c r="L614" i="3" s="1"/>
  <c r="J614" i="3"/>
  <c r="E615" i="3"/>
  <c r="F615" i="3"/>
  <c r="G615" i="3"/>
  <c r="H615" i="3"/>
  <c r="I615" i="3"/>
  <c r="L615" i="3" s="1"/>
  <c r="J615" i="3"/>
  <c r="E616" i="3"/>
  <c r="F616" i="3"/>
  <c r="K616" i="3" s="1"/>
  <c r="G616" i="3"/>
  <c r="H616" i="3"/>
  <c r="I616" i="3"/>
  <c r="J616" i="3"/>
  <c r="E617" i="3"/>
  <c r="F617" i="3"/>
  <c r="G617" i="3"/>
  <c r="H617" i="3"/>
  <c r="L617" i="3" s="1"/>
  <c r="I617" i="3"/>
  <c r="J617" i="3"/>
  <c r="E618" i="3"/>
  <c r="F618" i="3"/>
  <c r="G618" i="3"/>
  <c r="H618" i="3"/>
  <c r="I618" i="3"/>
  <c r="L618" i="3" s="1"/>
  <c r="J618" i="3"/>
  <c r="E619" i="3"/>
  <c r="F619" i="3"/>
  <c r="G619" i="3"/>
  <c r="H619" i="3"/>
  <c r="I619" i="3"/>
  <c r="L619" i="3" s="1"/>
  <c r="J619" i="3"/>
  <c r="E620" i="3"/>
  <c r="F620" i="3"/>
  <c r="K620" i="3" s="1"/>
  <c r="G620" i="3"/>
  <c r="H620" i="3"/>
  <c r="I620" i="3"/>
  <c r="J620" i="3"/>
  <c r="E621" i="3"/>
  <c r="F621" i="3"/>
  <c r="G621" i="3"/>
  <c r="H621" i="3"/>
  <c r="L621" i="3" s="1"/>
  <c r="I621" i="3"/>
  <c r="J621" i="3"/>
  <c r="E622" i="3"/>
  <c r="F622" i="3"/>
  <c r="G622" i="3"/>
  <c r="H622" i="3"/>
  <c r="I622" i="3"/>
  <c r="L622" i="3" s="1"/>
  <c r="J622" i="3"/>
  <c r="E623" i="3"/>
  <c r="F623" i="3"/>
  <c r="G623" i="3"/>
  <c r="H623" i="3"/>
  <c r="I623" i="3"/>
  <c r="L623" i="3" s="1"/>
  <c r="J623" i="3"/>
  <c r="E624" i="3"/>
  <c r="F624" i="3"/>
  <c r="K624" i="3" s="1"/>
  <c r="G624" i="3"/>
  <c r="H624" i="3"/>
  <c r="I624" i="3"/>
  <c r="J624" i="3"/>
  <c r="E625" i="3"/>
  <c r="F625" i="3"/>
  <c r="G625" i="3"/>
  <c r="H625" i="3"/>
  <c r="L625" i="3" s="1"/>
  <c r="I625" i="3"/>
  <c r="J625" i="3"/>
  <c r="E626" i="3"/>
  <c r="F626" i="3"/>
  <c r="G626" i="3"/>
  <c r="H626" i="3"/>
  <c r="I626" i="3"/>
  <c r="L626" i="3" s="1"/>
  <c r="J626" i="3"/>
  <c r="E627" i="3"/>
  <c r="F627" i="3"/>
  <c r="G627" i="3"/>
  <c r="H627" i="3"/>
  <c r="I627" i="3"/>
  <c r="L627" i="3" s="1"/>
  <c r="J627" i="3"/>
  <c r="E628" i="3"/>
  <c r="F628" i="3"/>
  <c r="K628" i="3" s="1"/>
  <c r="G628" i="3"/>
  <c r="H628" i="3"/>
  <c r="I628" i="3"/>
  <c r="J628" i="3"/>
  <c r="E629" i="3"/>
  <c r="F629" i="3"/>
  <c r="K629" i="3" s="1"/>
  <c r="G629" i="3"/>
  <c r="H629" i="3"/>
  <c r="I629" i="3"/>
  <c r="J629" i="3"/>
  <c r="L629" i="3" s="1"/>
  <c r="O629" i="3" s="1"/>
  <c r="BL629" i="3" s="1"/>
  <c r="E630" i="3"/>
  <c r="F630" i="3"/>
  <c r="K630" i="3" s="1"/>
  <c r="G630" i="3"/>
  <c r="H630" i="3"/>
  <c r="I630" i="3"/>
  <c r="J630" i="3"/>
  <c r="E631" i="3"/>
  <c r="F631" i="3"/>
  <c r="K631" i="3" s="1"/>
  <c r="G631" i="3"/>
  <c r="H631" i="3"/>
  <c r="I631" i="3"/>
  <c r="J631" i="3"/>
  <c r="L631" i="3" s="1"/>
  <c r="O631" i="3" s="1"/>
  <c r="E632" i="3"/>
  <c r="F632" i="3"/>
  <c r="K632" i="3" s="1"/>
  <c r="G632" i="3"/>
  <c r="H632" i="3"/>
  <c r="I632" i="3"/>
  <c r="J632" i="3"/>
  <c r="E633" i="3"/>
  <c r="F633" i="3"/>
  <c r="K633" i="3" s="1"/>
  <c r="G633" i="3"/>
  <c r="H633" i="3"/>
  <c r="L633" i="3" s="1"/>
  <c r="T633" i="3" s="1"/>
  <c r="I633" i="3"/>
  <c r="J633" i="3"/>
  <c r="E634" i="3"/>
  <c r="F634" i="3"/>
  <c r="K634" i="3" s="1"/>
  <c r="G634" i="3"/>
  <c r="H634" i="3"/>
  <c r="I634" i="3"/>
  <c r="J634" i="3"/>
  <c r="E635" i="3"/>
  <c r="F635" i="3"/>
  <c r="K635" i="3" s="1"/>
  <c r="G635" i="3"/>
  <c r="H635" i="3"/>
  <c r="I635" i="3"/>
  <c r="J635" i="3"/>
  <c r="E636" i="3"/>
  <c r="F636" i="3"/>
  <c r="G636" i="3"/>
  <c r="H636" i="3"/>
  <c r="I636" i="3"/>
  <c r="L636" i="3" s="1"/>
  <c r="J636" i="3"/>
  <c r="K636" i="3"/>
  <c r="E637" i="3"/>
  <c r="F637" i="3"/>
  <c r="G637" i="3"/>
  <c r="H637" i="3"/>
  <c r="I637" i="3"/>
  <c r="J637" i="3"/>
  <c r="E638" i="3"/>
  <c r="F638" i="3"/>
  <c r="K638" i="3" s="1"/>
  <c r="G638" i="3"/>
  <c r="H638" i="3"/>
  <c r="I638" i="3"/>
  <c r="J638" i="3"/>
  <c r="E639" i="3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E641" i="3"/>
  <c r="F641" i="3"/>
  <c r="G641" i="3"/>
  <c r="H641" i="3"/>
  <c r="I641" i="3"/>
  <c r="J641" i="3"/>
  <c r="E642" i="3"/>
  <c r="F642" i="3"/>
  <c r="K642" i="3" s="1"/>
  <c r="G642" i="3"/>
  <c r="H642" i="3"/>
  <c r="I642" i="3"/>
  <c r="J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F645" i="3"/>
  <c r="G645" i="3"/>
  <c r="H645" i="3"/>
  <c r="I645" i="3"/>
  <c r="J645" i="3"/>
  <c r="E646" i="3"/>
  <c r="F646" i="3"/>
  <c r="K646" i="3" s="1"/>
  <c r="G646" i="3"/>
  <c r="H646" i="3"/>
  <c r="I646" i="3"/>
  <c r="J646" i="3"/>
  <c r="E647" i="3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E649" i="3"/>
  <c r="F649" i="3"/>
  <c r="G649" i="3"/>
  <c r="H649" i="3"/>
  <c r="I649" i="3"/>
  <c r="J649" i="3"/>
  <c r="E650" i="3"/>
  <c r="F650" i="3"/>
  <c r="K650" i="3" s="1"/>
  <c r="G650" i="3"/>
  <c r="H650" i="3"/>
  <c r="I650" i="3"/>
  <c r="J650" i="3"/>
  <c r="E651" i="3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F653" i="3"/>
  <c r="G653" i="3"/>
  <c r="H653" i="3"/>
  <c r="I653" i="3"/>
  <c r="J653" i="3"/>
  <c r="E654" i="3"/>
  <c r="F654" i="3"/>
  <c r="K654" i="3" s="1"/>
  <c r="G654" i="3"/>
  <c r="H654" i="3"/>
  <c r="I654" i="3"/>
  <c r="J654" i="3"/>
  <c r="E655" i="3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AA656" i="3" s="1"/>
  <c r="J656" i="3"/>
  <c r="K656" i="3"/>
  <c r="S656" i="3" s="1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E663" i="3"/>
  <c r="F663" i="3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F667" i="3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E671" i="3"/>
  <c r="F671" i="3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F675" i="3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E679" i="3"/>
  <c r="F679" i="3"/>
  <c r="G679" i="3"/>
  <c r="H679" i="3"/>
  <c r="I679" i="3"/>
  <c r="J679" i="3"/>
  <c r="E680" i="3"/>
  <c r="F680" i="3"/>
  <c r="K680" i="3" s="1"/>
  <c r="G680" i="3"/>
  <c r="H680" i="3"/>
  <c r="I680" i="3"/>
  <c r="J680" i="3"/>
  <c r="E681" i="3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F683" i="3"/>
  <c r="G683" i="3"/>
  <c r="H683" i="3"/>
  <c r="I683" i="3"/>
  <c r="J683" i="3"/>
  <c r="E684" i="3"/>
  <c r="F684" i="3"/>
  <c r="K684" i="3" s="1"/>
  <c r="G684" i="3"/>
  <c r="H684" i="3"/>
  <c r="I684" i="3"/>
  <c r="J684" i="3"/>
  <c r="E685" i="3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AJ609" i="3" l="1"/>
  <c r="AZ609" i="3"/>
  <c r="T609" i="3"/>
  <c r="O605" i="3"/>
  <c r="P605" i="3"/>
  <c r="X605" i="3"/>
  <c r="AF605" i="3"/>
  <c r="AN605" i="3"/>
  <c r="AV605" i="3"/>
  <c r="BD605" i="3"/>
  <c r="O601" i="3"/>
  <c r="P601" i="3"/>
  <c r="X601" i="3"/>
  <c r="AF601" i="3"/>
  <c r="AN601" i="3"/>
  <c r="AV601" i="3"/>
  <c r="BD601" i="3"/>
  <c r="R544" i="3"/>
  <c r="P544" i="3"/>
  <c r="X544" i="3"/>
  <c r="AF544" i="3"/>
  <c r="AN544" i="3"/>
  <c r="AV544" i="3"/>
  <c r="BD544" i="3"/>
  <c r="T544" i="3"/>
  <c r="R540" i="3"/>
  <c r="P540" i="3"/>
  <c r="X540" i="3"/>
  <c r="AF540" i="3"/>
  <c r="AN540" i="3"/>
  <c r="AV540" i="3"/>
  <c r="BD540" i="3"/>
  <c r="T540" i="3"/>
  <c r="AE534" i="3"/>
  <c r="AU534" i="3"/>
  <c r="W534" i="3"/>
  <c r="AM534" i="3"/>
  <c r="BC534" i="3"/>
  <c r="P528" i="3"/>
  <c r="X528" i="3"/>
  <c r="AF528" i="3"/>
  <c r="AN528" i="3"/>
  <c r="AV528" i="3"/>
  <c r="BD528" i="3"/>
  <c r="O500" i="3"/>
  <c r="W500" i="3"/>
  <c r="AE500" i="3"/>
  <c r="AM500" i="3"/>
  <c r="AU500" i="3"/>
  <c r="BC500" i="3"/>
  <c r="AQ500" i="3"/>
  <c r="AY500" i="3"/>
  <c r="BG500" i="3"/>
  <c r="N633" i="3"/>
  <c r="P633" i="3"/>
  <c r="AB633" i="3"/>
  <c r="AN633" i="3"/>
  <c r="AV633" i="3"/>
  <c r="BD633" i="3"/>
  <c r="X633" i="3"/>
  <c r="AF633" i="3"/>
  <c r="AR633" i="3"/>
  <c r="AZ633" i="3"/>
  <c r="BH633" i="3"/>
  <c r="N631" i="3"/>
  <c r="P631" i="3"/>
  <c r="X631" i="3"/>
  <c r="AF631" i="3"/>
  <c r="AN631" i="3"/>
  <c r="AV631" i="3"/>
  <c r="BD631" i="3"/>
  <c r="T631" i="3"/>
  <c r="AB631" i="3"/>
  <c r="AJ631" i="3"/>
  <c r="AR631" i="3"/>
  <c r="AZ631" i="3"/>
  <c r="BH631" i="3"/>
  <c r="N629" i="3"/>
  <c r="BJ629" i="3" s="1"/>
  <c r="P629" i="3"/>
  <c r="X629" i="3"/>
  <c r="AF629" i="3"/>
  <c r="AN629" i="3"/>
  <c r="AV629" i="3"/>
  <c r="BD629" i="3"/>
  <c r="T629" i="3"/>
  <c r="AB629" i="3"/>
  <c r="AJ629" i="3"/>
  <c r="AR629" i="3"/>
  <c r="AZ629" i="3"/>
  <c r="BH629" i="3"/>
  <c r="P611" i="3"/>
  <c r="AA611" i="3"/>
  <c r="AL611" i="3"/>
  <c r="AV611" i="3"/>
  <c r="BG611" i="3"/>
  <c r="O607" i="3"/>
  <c r="P607" i="3"/>
  <c r="X607" i="3"/>
  <c r="AF607" i="3"/>
  <c r="AN607" i="3"/>
  <c r="AV607" i="3"/>
  <c r="BD607" i="3"/>
  <c r="O603" i="3"/>
  <c r="P603" i="3"/>
  <c r="X603" i="3"/>
  <c r="AF603" i="3"/>
  <c r="AN603" i="3"/>
  <c r="AV603" i="3"/>
  <c r="BD603" i="3"/>
  <c r="R542" i="3"/>
  <c r="P542" i="3"/>
  <c r="X542" i="3"/>
  <c r="AF542" i="3"/>
  <c r="AN542" i="3"/>
  <c r="AV542" i="3"/>
  <c r="BD542" i="3"/>
  <c r="T542" i="3"/>
  <c r="M536" i="3"/>
  <c r="P536" i="3"/>
  <c r="T536" i="3"/>
  <c r="X536" i="3"/>
  <c r="AB536" i="3"/>
  <c r="AF536" i="3"/>
  <c r="AJ536" i="3"/>
  <c r="AN536" i="3"/>
  <c r="AR536" i="3"/>
  <c r="AV536" i="3"/>
  <c r="AZ536" i="3"/>
  <c r="BD536" i="3"/>
  <c r="BH536" i="3"/>
  <c r="N536" i="3"/>
  <c r="R536" i="3"/>
  <c r="V536" i="3"/>
  <c r="Z536" i="3"/>
  <c r="AD536" i="3"/>
  <c r="AH536" i="3"/>
  <c r="AL536" i="3"/>
  <c r="AP536" i="3"/>
  <c r="AT536" i="3"/>
  <c r="AX536" i="3"/>
  <c r="BB536" i="3"/>
  <c r="BF536" i="3"/>
  <c r="M532" i="3"/>
  <c r="T532" i="3"/>
  <c r="AB532" i="3"/>
  <c r="AJ532" i="3"/>
  <c r="AR532" i="3"/>
  <c r="AZ532" i="3"/>
  <c r="BH532" i="3"/>
  <c r="P532" i="3"/>
  <c r="X532" i="3"/>
  <c r="AF532" i="3"/>
  <c r="AN532" i="3"/>
  <c r="AV532" i="3"/>
  <c r="BD532" i="3"/>
  <c r="P530" i="3"/>
  <c r="T530" i="3"/>
  <c r="AJ530" i="3"/>
  <c r="AZ530" i="3"/>
  <c r="O526" i="3"/>
  <c r="P526" i="3"/>
  <c r="X526" i="3"/>
  <c r="AF526" i="3"/>
  <c r="AN526" i="3"/>
  <c r="AV526" i="3"/>
  <c r="BD526" i="3"/>
  <c r="P686" i="3"/>
  <c r="K681" i="3"/>
  <c r="P678" i="3"/>
  <c r="K677" i="3"/>
  <c r="P670" i="3"/>
  <c r="K655" i="3"/>
  <c r="P648" i="3"/>
  <c r="K647" i="3"/>
  <c r="P640" i="3"/>
  <c r="K639" i="3"/>
  <c r="K623" i="3"/>
  <c r="K619" i="3"/>
  <c r="R611" i="3"/>
  <c r="M607" i="3"/>
  <c r="K606" i="3"/>
  <c r="M605" i="3"/>
  <c r="K604" i="3"/>
  <c r="M603" i="3"/>
  <c r="K602" i="3"/>
  <c r="M601" i="3"/>
  <c r="K600" i="3"/>
  <c r="K596" i="3"/>
  <c r="K592" i="3"/>
  <c r="K587" i="3"/>
  <c r="L583" i="3"/>
  <c r="P583" i="3" s="1"/>
  <c r="L581" i="3"/>
  <c r="L579" i="3"/>
  <c r="N579" i="3" s="1"/>
  <c r="L577" i="3"/>
  <c r="L575" i="3"/>
  <c r="N575" i="3" s="1"/>
  <c r="BJ575" i="3" s="1"/>
  <c r="L573" i="3"/>
  <c r="L571" i="3"/>
  <c r="N571" i="3" s="1"/>
  <c r="L569" i="3"/>
  <c r="K568" i="3"/>
  <c r="K566" i="3"/>
  <c r="L565" i="3"/>
  <c r="K565" i="3"/>
  <c r="L564" i="3"/>
  <c r="BF563" i="3"/>
  <c r="K562" i="3"/>
  <c r="AX561" i="3"/>
  <c r="AH561" i="3"/>
  <c r="K560" i="3"/>
  <c r="L559" i="3"/>
  <c r="K559" i="3"/>
  <c r="L558" i="3"/>
  <c r="L557" i="3"/>
  <c r="K557" i="3"/>
  <c r="L556" i="3"/>
  <c r="K555" i="3"/>
  <c r="L554" i="3"/>
  <c r="K553" i="3"/>
  <c r="K552" i="3"/>
  <c r="L549" i="3"/>
  <c r="L548" i="3"/>
  <c r="K548" i="3"/>
  <c r="L546" i="3"/>
  <c r="K545" i="3"/>
  <c r="BH544" i="3"/>
  <c r="AZ544" i="3"/>
  <c r="AR544" i="3"/>
  <c r="AJ544" i="3"/>
  <c r="AB544" i="3"/>
  <c r="K543" i="3"/>
  <c r="BH542" i="3"/>
  <c r="AZ542" i="3"/>
  <c r="AR542" i="3"/>
  <c r="AJ542" i="3"/>
  <c r="AB542" i="3"/>
  <c r="K541" i="3"/>
  <c r="BH540" i="3"/>
  <c r="AZ540" i="3"/>
  <c r="AR540" i="3"/>
  <c r="AJ540" i="3"/>
  <c r="AB540" i="3"/>
  <c r="K539" i="3"/>
  <c r="L538" i="3"/>
  <c r="K538" i="3"/>
  <c r="BF537" i="3"/>
  <c r="BH530" i="3"/>
  <c r="AR530" i="3"/>
  <c r="BH528" i="3"/>
  <c r="AZ528" i="3"/>
  <c r="AR528" i="3"/>
  <c r="AJ528" i="3"/>
  <c r="AB528" i="3"/>
  <c r="BH526" i="3"/>
  <c r="AZ526" i="3"/>
  <c r="AR526" i="3"/>
  <c r="AJ526" i="3"/>
  <c r="AB526" i="3"/>
  <c r="L524" i="3"/>
  <c r="L523" i="3"/>
  <c r="AY523" i="3" s="1"/>
  <c r="L522" i="3"/>
  <c r="K522" i="3"/>
  <c r="L520" i="3"/>
  <c r="L517" i="3"/>
  <c r="K517" i="3"/>
  <c r="K511" i="3"/>
  <c r="L510" i="3"/>
  <c r="L509" i="3"/>
  <c r="K509" i="3"/>
  <c r="K508" i="3"/>
  <c r="K506" i="3"/>
  <c r="L504" i="3"/>
  <c r="W504" i="3" s="1"/>
  <c r="BG502" i="3"/>
  <c r="AQ502" i="3"/>
  <c r="O502" i="3"/>
  <c r="BL502" i="3" s="1"/>
  <c r="AI500" i="3"/>
  <c r="AA500" i="3"/>
  <c r="K499" i="3"/>
  <c r="BB698" i="3"/>
  <c r="AH698" i="3"/>
  <c r="N698" i="3"/>
  <c r="AW698" i="3"/>
  <c r="AG698" i="3"/>
  <c r="Q698" i="3"/>
  <c r="AZ698" i="3"/>
  <c r="AJ698" i="3"/>
  <c r="T698" i="3"/>
  <c r="AY698" i="3"/>
  <c r="AI698" i="3"/>
  <c r="S698" i="3"/>
  <c r="AX696" i="3"/>
  <c r="BA696" i="3"/>
  <c r="U696" i="3"/>
  <c r="AN696" i="3"/>
  <c r="BC696" i="3"/>
  <c r="W696" i="3"/>
  <c r="BD706" i="3"/>
  <c r="AH707" i="3"/>
  <c r="AU707" i="3"/>
  <c r="O707" i="3"/>
  <c r="AD707" i="3"/>
  <c r="BE707" i="3"/>
  <c r="AO707" i="3"/>
  <c r="Y707" i="3"/>
  <c r="BH707" i="3"/>
  <c r="AR707" i="3"/>
  <c r="AB707" i="3"/>
  <c r="BM714" i="3"/>
  <c r="BM716" i="3"/>
  <c r="BA706" i="3"/>
  <c r="U706" i="3"/>
  <c r="AR706" i="3"/>
  <c r="BE706" i="3"/>
  <c r="Y706" i="3"/>
  <c r="AY706" i="3"/>
  <c r="AI706" i="3"/>
  <c r="S706" i="3"/>
  <c r="AX706" i="3"/>
  <c r="AH706" i="3"/>
  <c r="R706" i="3"/>
  <c r="W724" i="3"/>
  <c r="BG724" i="3"/>
  <c r="BA724" i="3"/>
  <c r="U724" i="3"/>
  <c r="AN724" i="3"/>
  <c r="BL731" i="3"/>
  <c r="AA728" i="3"/>
  <c r="AK728" i="3"/>
  <c r="AQ728" i="3"/>
  <c r="AY728" i="3"/>
  <c r="AD728" i="3"/>
  <c r="BI728" i="3"/>
  <c r="AM728" i="3"/>
  <c r="R728" i="3"/>
  <c r="AZ728" i="3"/>
  <c r="AJ728" i="3"/>
  <c r="T728" i="3"/>
  <c r="AL736" i="3"/>
  <c r="AU736" i="3"/>
  <c r="BB736" i="3"/>
  <c r="BE736" i="3"/>
  <c r="AI736" i="3"/>
  <c r="N736" i="3"/>
  <c r="AS736" i="3"/>
  <c r="W736" i="3"/>
  <c r="BD736" i="3"/>
  <c r="AN736" i="3"/>
  <c r="X736" i="3"/>
  <c r="BB726" i="3"/>
  <c r="V726" i="3"/>
  <c r="AE726" i="3"/>
  <c r="BG726" i="3"/>
  <c r="AA726" i="3"/>
  <c r="AY726" i="3"/>
  <c r="AO726" i="3"/>
  <c r="Y726" i="3"/>
  <c r="BI726" i="3"/>
  <c r="AX726" i="3"/>
  <c r="AH726" i="3"/>
  <c r="R726" i="3"/>
  <c r="BH726" i="3"/>
  <c r="AV726" i="3"/>
  <c r="AJ726" i="3"/>
  <c r="AB726" i="3"/>
  <c r="P726" i="3"/>
  <c r="AQ734" i="3"/>
  <c r="BA734" i="3"/>
  <c r="U734" i="3"/>
  <c r="AW734" i="3"/>
  <c r="Q734" i="3"/>
  <c r="AT734" i="3"/>
  <c r="AI734" i="3"/>
  <c r="S734" i="3"/>
  <c r="BC734" i="3"/>
  <c r="AS734" i="3"/>
  <c r="AC734" i="3"/>
  <c r="M734" i="3"/>
  <c r="BD734" i="3"/>
  <c r="AR734" i="3"/>
  <c r="AF734" i="3"/>
  <c r="X734" i="3"/>
  <c r="AU738" i="3"/>
  <c r="AE728" i="3"/>
  <c r="AL732" i="3"/>
  <c r="BB732" i="3"/>
  <c r="AI732" i="3"/>
  <c r="AS732" i="3"/>
  <c r="BD732" i="3"/>
  <c r="X732" i="3"/>
  <c r="BL733" i="3"/>
  <c r="AE736" i="3"/>
  <c r="AY738" i="3"/>
  <c r="AI738" i="3"/>
  <c r="Y738" i="3"/>
  <c r="BI738" i="3"/>
  <c r="AS738" i="3"/>
  <c r="AH738" i="3"/>
  <c r="R738" i="3"/>
  <c r="BB738" i="3"/>
  <c r="AQ738" i="3"/>
  <c r="AA738" i="3"/>
  <c r="BH738" i="3"/>
  <c r="AZ738" i="3"/>
  <c r="AN738" i="3"/>
  <c r="AB738" i="3"/>
  <c r="T738" i="3"/>
  <c r="U728" i="3"/>
  <c r="BM761" i="3"/>
  <c r="BL761" i="3"/>
  <c r="BJ765" i="3"/>
  <c r="BM765" i="3"/>
  <c r="BJ769" i="3"/>
  <c r="U736" i="3"/>
  <c r="BG751" i="3"/>
  <c r="AP753" i="3"/>
  <c r="BC753" i="3"/>
  <c r="W753" i="3"/>
  <c r="AL753" i="3"/>
  <c r="BI753" i="3"/>
  <c r="AS753" i="3"/>
  <c r="AC753" i="3"/>
  <c r="M753" i="3"/>
  <c r="AV753" i="3"/>
  <c r="AF753" i="3"/>
  <c r="P753" i="3"/>
  <c r="AN746" i="3"/>
  <c r="BA752" i="3"/>
  <c r="AR752" i="3"/>
  <c r="Y752" i="3"/>
  <c r="AI752" i="3"/>
  <c r="AX752" i="3"/>
  <c r="R752" i="3"/>
  <c r="BJ783" i="3"/>
  <c r="BD756" i="3"/>
  <c r="AN756" i="3"/>
  <c r="AK756" i="3"/>
  <c r="BH756" i="3"/>
  <c r="AB756" i="3"/>
  <c r="AO756" i="3"/>
  <c r="BG756" i="3"/>
  <c r="AQ756" i="3"/>
  <c r="AA756" i="3"/>
  <c r="BF756" i="3"/>
  <c r="AP756" i="3"/>
  <c r="Z756" i="3"/>
  <c r="AA751" i="3"/>
  <c r="BL804" i="3"/>
  <c r="BM843" i="3"/>
  <c r="BK866" i="3"/>
  <c r="BK875" i="3"/>
  <c r="Z694" i="3"/>
  <c r="AP694" i="3"/>
  <c r="BF694" i="3"/>
  <c r="N694" i="3"/>
  <c r="AD694" i="3"/>
  <c r="AT694" i="3"/>
  <c r="S701" i="3"/>
  <c r="BM701" i="3" s="1"/>
  <c r="AE701" i="3"/>
  <c r="AQ701" i="3"/>
  <c r="AY701" i="3"/>
  <c r="AI701" i="3"/>
  <c r="BG701" i="3"/>
  <c r="V711" i="3"/>
  <c r="AL711" i="3"/>
  <c r="BB711" i="3"/>
  <c r="P725" i="3"/>
  <c r="AF725" i="3"/>
  <c r="AA759" i="3"/>
  <c r="AQ759" i="3"/>
  <c r="BG759" i="3"/>
  <c r="AI759" i="3"/>
  <c r="U760" i="3"/>
  <c r="BA760" i="3"/>
  <c r="AA763" i="3"/>
  <c r="AQ763" i="3"/>
  <c r="BG763" i="3"/>
  <c r="AI763" i="3"/>
  <c r="U764" i="3"/>
  <c r="BA764" i="3"/>
  <c r="AA767" i="3"/>
  <c r="AQ767" i="3"/>
  <c r="BG767" i="3"/>
  <c r="AI767" i="3"/>
  <c r="U768" i="3"/>
  <c r="BA768" i="3"/>
  <c r="N777" i="3"/>
  <c r="Z777" i="3"/>
  <c r="AP777" i="3"/>
  <c r="BF777" i="3"/>
  <c r="R777" i="3"/>
  <c r="AH777" i="3"/>
  <c r="AX777" i="3"/>
  <c r="AB787" i="3"/>
  <c r="BH787" i="3"/>
  <c r="AR787" i="3"/>
  <c r="AE793" i="3"/>
  <c r="BJ793" i="3" s="1"/>
  <c r="AZ793" i="3"/>
  <c r="O793" i="3"/>
  <c r="AJ793" i="3"/>
  <c r="BF793" i="3"/>
  <c r="T824" i="3"/>
  <c r="X824" i="3"/>
  <c r="AN824" i="3"/>
  <c r="BD824" i="3"/>
  <c r="P824" i="3"/>
  <c r="AF824" i="3"/>
  <c r="AV824" i="3"/>
  <c r="BL824" i="3" s="1"/>
  <c r="T828" i="3"/>
  <c r="X828" i="3"/>
  <c r="AN828" i="3"/>
  <c r="BD828" i="3"/>
  <c r="P828" i="3"/>
  <c r="AF828" i="3"/>
  <c r="AV828" i="3"/>
  <c r="T832" i="3"/>
  <c r="X832" i="3"/>
  <c r="AN832" i="3"/>
  <c r="BD832" i="3"/>
  <c r="P832" i="3"/>
  <c r="AF832" i="3"/>
  <c r="AV832" i="3"/>
  <c r="Y700" i="3"/>
  <c r="U700" i="3"/>
  <c r="AK700" i="3"/>
  <c r="BA700" i="3"/>
  <c r="Q700" i="3"/>
  <c r="AG700" i="3"/>
  <c r="AW700" i="3"/>
  <c r="AN708" i="3"/>
  <c r="T708" i="3"/>
  <c r="AQ725" i="3"/>
  <c r="Q770" i="3"/>
  <c r="T770" i="3"/>
  <c r="AJ770" i="3"/>
  <c r="AZ770" i="3"/>
  <c r="AB770" i="3"/>
  <c r="AR770" i="3"/>
  <c r="BH770" i="3"/>
  <c r="AV776" i="3"/>
  <c r="AF776" i="3"/>
  <c r="AF780" i="3"/>
  <c r="P780" i="3"/>
  <c r="AV780" i="3"/>
  <c r="AF786" i="3"/>
  <c r="P788" i="3"/>
  <c r="AF788" i="3"/>
  <c r="AV788" i="3"/>
  <c r="X788" i="3"/>
  <c r="AN788" i="3"/>
  <c r="BD788" i="3"/>
  <c r="AU718" i="3"/>
  <c r="O718" i="3"/>
  <c r="AQ718" i="3"/>
  <c r="AU722" i="3"/>
  <c r="O722" i="3"/>
  <c r="BL722" i="3" s="1"/>
  <c r="AI722" i="3"/>
  <c r="BA729" i="3"/>
  <c r="BE737" i="3"/>
  <c r="AO737" i="3"/>
  <c r="BC856" i="3"/>
  <c r="AS856" i="3"/>
  <c r="AH856" i="3"/>
  <c r="W856" i="3"/>
  <c r="M856" i="3"/>
  <c r="BK856" i="3" s="1"/>
  <c r="BB856" i="3"/>
  <c r="AQ856" i="3"/>
  <c r="AG856" i="3"/>
  <c r="V856" i="3"/>
  <c r="BI860" i="3"/>
  <c r="AX860" i="3"/>
  <c r="AM860" i="3"/>
  <c r="AC860" i="3"/>
  <c r="R860" i="3"/>
  <c r="BG860" i="3"/>
  <c r="AW860" i="3"/>
  <c r="AL860" i="3"/>
  <c r="AA860" i="3"/>
  <c r="Q860" i="3"/>
  <c r="BC864" i="3"/>
  <c r="AS864" i="3"/>
  <c r="AH864" i="3"/>
  <c r="W864" i="3"/>
  <c r="M864" i="3"/>
  <c r="BK864" i="3" s="1"/>
  <c r="BB864" i="3"/>
  <c r="AQ864" i="3"/>
  <c r="AG864" i="3"/>
  <c r="V864" i="3"/>
  <c r="BF868" i="3"/>
  <c r="AX868" i="3"/>
  <c r="AP868" i="3"/>
  <c r="AH868" i="3"/>
  <c r="Z868" i="3"/>
  <c r="R868" i="3"/>
  <c r="BI868" i="3"/>
  <c r="BA868" i="3"/>
  <c r="AS868" i="3"/>
  <c r="AK868" i="3"/>
  <c r="AC868" i="3"/>
  <c r="U868" i="3"/>
  <c r="P868" i="3"/>
  <c r="K685" i="3"/>
  <c r="K673" i="3"/>
  <c r="K669" i="3"/>
  <c r="K665" i="3"/>
  <c r="P662" i="3"/>
  <c r="K661" i="3"/>
  <c r="BG656" i="3"/>
  <c r="AQ656" i="3"/>
  <c r="K651" i="3"/>
  <c r="K627" i="3"/>
  <c r="K615" i="3"/>
  <c r="K610" i="3"/>
  <c r="L692" i="3"/>
  <c r="K692" i="3"/>
  <c r="L691" i="3"/>
  <c r="K691" i="3"/>
  <c r="L690" i="3"/>
  <c r="K690" i="3"/>
  <c r="L689" i="3"/>
  <c r="K689" i="3"/>
  <c r="L688" i="3"/>
  <c r="K688" i="3"/>
  <c r="L687" i="3"/>
  <c r="K687" i="3"/>
  <c r="L684" i="3"/>
  <c r="L683" i="3"/>
  <c r="K683" i="3"/>
  <c r="L680" i="3"/>
  <c r="P680" i="3" s="1"/>
  <c r="L679" i="3"/>
  <c r="K679" i="3"/>
  <c r="L676" i="3"/>
  <c r="L675" i="3"/>
  <c r="K675" i="3"/>
  <c r="L672" i="3"/>
  <c r="P672" i="3" s="1"/>
  <c r="L671" i="3"/>
  <c r="K671" i="3"/>
  <c r="L668" i="3"/>
  <c r="L667" i="3"/>
  <c r="K667" i="3"/>
  <c r="L664" i="3"/>
  <c r="P664" i="3" s="1"/>
  <c r="L663" i="3"/>
  <c r="K663" i="3"/>
  <c r="L660" i="3"/>
  <c r="L659" i="3"/>
  <c r="K659" i="3"/>
  <c r="L658" i="3"/>
  <c r="K658" i="3"/>
  <c r="L657" i="3"/>
  <c r="K657" i="3"/>
  <c r="AY656" i="3"/>
  <c r="AI656" i="3"/>
  <c r="L654" i="3"/>
  <c r="P654" i="3" s="1"/>
  <c r="L653" i="3"/>
  <c r="K653" i="3"/>
  <c r="L650" i="3"/>
  <c r="L649" i="3"/>
  <c r="K649" i="3"/>
  <c r="L646" i="3"/>
  <c r="P646" i="3" s="1"/>
  <c r="L645" i="3"/>
  <c r="K645" i="3"/>
  <c r="L642" i="3"/>
  <c r="L641" i="3"/>
  <c r="K641" i="3"/>
  <c r="L638" i="3"/>
  <c r="P638" i="3" s="1"/>
  <c r="L637" i="3"/>
  <c r="K637" i="3"/>
  <c r="L635" i="3"/>
  <c r="L632" i="3"/>
  <c r="L630" i="3"/>
  <c r="L628" i="3"/>
  <c r="K626" i="3"/>
  <c r="K625" i="3"/>
  <c r="L624" i="3"/>
  <c r="K622" i="3"/>
  <c r="K621" i="3"/>
  <c r="L620" i="3"/>
  <c r="K618" i="3"/>
  <c r="K617" i="3"/>
  <c r="L616" i="3"/>
  <c r="K614" i="3"/>
  <c r="K613" i="3"/>
  <c r="L612" i="3"/>
  <c r="BB611" i="3"/>
  <c r="AQ611" i="3"/>
  <c r="AF611" i="3"/>
  <c r="V611" i="3"/>
  <c r="BH609" i="3"/>
  <c r="AR609" i="3"/>
  <c r="BH607" i="3"/>
  <c r="AZ607" i="3"/>
  <c r="AR607" i="3"/>
  <c r="AJ607" i="3"/>
  <c r="AB607" i="3"/>
  <c r="T607" i="3"/>
  <c r="BH605" i="3"/>
  <c r="AZ605" i="3"/>
  <c r="AR605" i="3"/>
  <c r="AJ605" i="3"/>
  <c r="AB605" i="3"/>
  <c r="T605" i="3"/>
  <c r="BH603" i="3"/>
  <c r="AZ603" i="3"/>
  <c r="AR603" i="3"/>
  <c r="AJ603" i="3"/>
  <c r="AB603" i="3"/>
  <c r="T603" i="3"/>
  <c r="BH601" i="3"/>
  <c r="AZ601" i="3"/>
  <c r="AR601" i="3"/>
  <c r="AJ601" i="3"/>
  <c r="AB601" i="3"/>
  <c r="T601" i="3"/>
  <c r="L598" i="3"/>
  <c r="K598" i="3"/>
  <c r="L597" i="3"/>
  <c r="L594" i="3"/>
  <c r="K594" i="3"/>
  <c r="L593" i="3"/>
  <c r="L590" i="3"/>
  <c r="K590" i="3"/>
  <c r="L588" i="3"/>
  <c r="L586" i="3"/>
  <c r="L584" i="3"/>
  <c r="P584" i="3" s="1"/>
  <c r="L568" i="3"/>
  <c r="L566" i="3"/>
  <c r="K564" i="3"/>
  <c r="N563" i="3"/>
  <c r="L562" i="3"/>
  <c r="N561" i="3"/>
  <c r="L560" i="3"/>
  <c r="K558" i="3"/>
  <c r="K556" i="3"/>
  <c r="K554" i="3"/>
  <c r="K550" i="3"/>
  <c r="N545" i="3"/>
  <c r="N544" i="3"/>
  <c r="N543" i="3"/>
  <c r="N542" i="3"/>
  <c r="N541" i="3"/>
  <c r="N539" i="3"/>
  <c r="N537" i="3"/>
  <c r="K535" i="3"/>
  <c r="O534" i="3"/>
  <c r="K531" i="3"/>
  <c r="M528" i="3"/>
  <c r="K527" i="3"/>
  <c r="M526" i="3"/>
  <c r="K525" i="3"/>
  <c r="AA516" i="3"/>
  <c r="L516" i="3"/>
  <c r="AQ516" i="3" s="1"/>
  <c r="L515" i="3"/>
  <c r="BI515" i="3" s="1"/>
  <c r="K515" i="3"/>
  <c r="L514" i="3"/>
  <c r="BD513" i="3"/>
  <c r="AV513" i="3"/>
  <c r="AN513" i="3"/>
  <c r="AF513" i="3"/>
  <c r="X513" i="3"/>
  <c r="P513" i="3"/>
  <c r="L512" i="3"/>
  <c r="K512" i="3"/>
  <c r="K510" i="3"/>
  <c r="K507" i="3"/>
  <c r="K505" i="3"/>
  <c r="K503" i="3"/>
  <c r="L501" i="3"/>
  <c r="K501" i="3"/>
  <c r="P500" i="3"/>
  <c r="AP696" i="3"/>
  <c r="AX698" i="3"/>
  <c r="AD698" i="3"/>
  <c r="BA698" i="3"/>
  <c r="AK698" i="3"/>
  <c r="U698" i="3"/>
  <c r="BD698" i="3"/>
  <c r="AN698" i="3"/>
  <c r="X698" i="3"/>
  <c r="BC698" i="3"/>
  <c r="AM698" i="3"/>
  <c r="W698" i="3"/>
  <c r="BL699" i="3"/>
  <c r="BM699" i="3"/>
  <c r="BF696" i="3"/>
  <c r="AD696" i="3"/>
  <c r="AK696" i="3"/>
  <c r="BD696" i="3"/>
  <c r="X696" i="3"/>
  <c r="AM696" i="3"/>
  <c r="P706" i="3"/>
  <c r="X706" i="3"/>
  <c r="AP707" i="3"/>
  <c r="BC707" i="3"/>
  <c r="W707" i="3"/>
  <c r="AL707" i="3"/>
  <c r="BI707" i="3"/>
  <c r="AS707" i="3"/>
  <c r="AC707" i="3"/>
  <c r="M707" i="3"/>
  <c r="AV707" i="3"/>
  <c r="AF707" i="3"/>
  <c r="P707" i="3"/>
  <c r="BL714" i="3"/>
  <c r="BL716" i="3"/>
  <c r="BJ716" i="3"/>
  <c r="AS706" i="3"/>
  <c r="M706" i="3"/>
  <c r="AJ706" i="3"/>
  <c r="AW706" i="3"/>
  <c r="Q706" i="3"/>
  <c r="AU706" i="3"/>
  <c r="AE706" i="3"/>
  <c r="O706" i="3"/>
  <c r="AT706" i="3"/>
  <c r="AD706" i="3"/>
  <c r="N706" i="3"/>
  <c r="BL720" i="3"/>
  <c r="BM720" i="3"/>
  <c r="BC724" i="3"/>
  <c r="AL724" i="3"/>
  <c r="AA724" i="3"/>
  <c r="AK724" i="3"/>
  <c r="BD724" i="3"/>
  <c r="X724" i="3"/>
  <c r="BL739" i="3"/>
  <c r="BL741" i="3"/>
  <c r="BL743" i="3"/>
  <c r="Z724" i="3"/>
  <c r="BG728" i="3"/>
  <c r="Q728" i="3"/>
  <c r="Z728" i="3"/>
  <c r="AG728" i="3"/>
  <c r="AT728" i="3"/>
  <c r="Y728" i="3"/>
  <c r="BC728" i="3"/>
  <c r="AH728" i="3"/>
  <c r="M728" i="3"/>
  <c r="AV728" i="3"/>
  <c r="AF728" i="3"/>
  <c r="P728" i="3"/>
  <c r="AW736" i="3"/>
  <c r="BF736" i="3"/>
  <c r="O736" i="3"/>
  <c r="V736" i="3"/>
  <c r="AO736" i="3"/>
  <c r="S736" i="3"/>
  <c r="AX736" i="3"/>
  <c r="AC736" i="3"/>
  <c r="BH736" i="3"/>
  <c r="AR736" i="3"/>
  <c r="AB736" i="3"/>
  <c r="AG726" i="3"/>
  <c r="BA726" i="3"/>
  <c r="U726" i="3"/>
  <c r="AL726" i="3"/>
  <c r="Q726" i="3"/>
  <c r="AT726" i="3"/>
  <c r="AD726" i="3"/>
  <c r="S726" i="3"/>
  <c r="BC726" i="3"/>
  <c r="AM726" i="3"/>
  <c r="AC726" i="3"/>
  <c r="M726" i="3"/>
  <c r="AZ726" i="3"/>
  <c r="AR726" i="3"/>
  <c r="AF726" i="3"/>
  <c r="BB734" i="3"/>
  <c r="V734" i="3"/>
  <c r="AP734" i="3"/>
  <c r="BG734" i="3"/>
  <c r="AA734" i="3"/>
  <c r="BE734" i="3"/>
  <c r="AO734" i="3"/>
  <c r="Y734" i="3"/>
  <c r="N734" i="3"/>
  <c r="AX734" i="3"/>
  <c r="AH734" i="3"/>
  <c r="W734" i="3"/>
  <c r="BH734" i="3"/>
  <c r="AV734" i="3"/>
  <c r="AN734" i="3"/>
  <c r="AB734" i="3"/>
  <c r="AO740" i="3"/>
  <c r="AX740" i="3"/>
  <c r="BG740" i="3"/>
  <c r="Q740" i="3"/>
  <c r="AU732" i="3"/>
  <c r="BE732" i="3"/>
  <c r="N732" i="3"/>
  <c r="W732" i="3"/>
  <c r="AN732" i="3"/>
  <c r="BE738" i="3"/>
  <c r="AT738" i="3"/>
  <c r="AD738" i="3"/>
  <c r="N738" i="3"/>
  <c r="BC738" i="3"/>
  <c r="AM738" i="3"/>
  <c r="W738" i="3"/>
  <c r="M738" i="3"/>
  <c r="AW738" i="3"/>
  <c r="AG738" i="3"/>
  <c r="V738" i="3"/>
  <c r="BD738" i="3"/>
  <c r="AR738" i="3"/>
  <c r="AJ738" i="3"/>
  <c r="Z744" i="3"/>
  <c r="AK744" i="3"/>
  <c r="AT744" i="3"/>
  <c r="Y744" i="3"/>
  <c r="BC744" i="3"/>
  <c r="AH744" i="3"/>
  <c r="M744" i="3"/>
  <c r="AQ744" i="3"/>
  <c r="V744" i="3"/>
  <c r="AZ744" i="3"/>
  <c r="AJ744" i="3"/>
  <c r="T744" i="3"/>
  <c r="BD746" i="3"/>
  <c r="AH747" i="3"/>
  <c r="AU747" i="3"/>
  <c r="O747" i="3"/>
  <c r="AD747" i="3"/>
  <c r="BE747" i="3"/>
  <c r="AO747" i="3"/>
  <c r="Y747" i="3"/>
  <c r="BH747" i="3"/>
  <c r="AR747" i="3"/>
  <c r="AB747" i="3"/>
  <c r="R751" i="3"/>
  <c r="AT751" i="3"/>
  <c r="AW751" i="3"/>
  <c r="Q751" i="3"/>
  <c r="AJ751" i="3"/>
  <c r="BD754" i="3"/>
  <c r="AH755" i="3"/>
  <c r="AU755" i="3"/>
  <c r="O755" i="3"/>
  <c r="AD755" i="3"/>
  <c r="BE755" i="3"/>
  <c r="AO755" i="3"/>
  <c r="Y755" i="3"/>
  <c r="BH755" i="3"/>
  <c r="AR755" i="3"/>
  <c r="AB755" i="3"/>
  <c r="BL769" i="3"/>
  <c r="BI746" i="3"/>
  <c r="AS746" i="3"/>
  <c r="U746" i="3"/>
  <c r="AZ746" i="3"/>
  <c r="AJ746" i="3"/>
  <c r="BE746" i="3"/>
  <c r="AG746" i="3"/>
  <c r="Q746" i="3"/>
  <c r="AY746" i="3"/>
  <c r="AM746" i="3"/>
  <c r="AE746" i="3"/>
  <c r="S746" i="3"/>
  <c r="BB746" i="3"/>
  <c r="AT746" i="3"/>
  <c r="AH746" i="3"/>
  <c r="V746" i="3"/>
  <c r="AS754" i="3"/>
  <c r="AC754" i="3"/>
  <c r="BH754" i="3"/>
  <c r="AJ754" i="3"/>
  <c r="T754" i="3"/>
  <c r="AO754" i="3"/>
  <c r="Q754" i="3"/>
  <c r="BC754" i="3"/>
  <c r="AQ754" i="3"/>
  <c r="AE754" i="3"/>
  <c r="W754" i="3"/>
  <c r="BF754" i="3"/>
  <c r="AT754" i="3"/>
  <c r="AL754" i="3"/>
  <c r="Z754" i="3"/>
  <c r="N754" i="3"/>
  <c r="BL765" i="3"/>
  <c r="AH753" i="3"/>
  <c r="AU753" i="3"/>
  <c r="O753" i="3"/>
  <c r="AD753" i="3"/>
  <c r="BE753" i="3"/>
  <c r="AO753" i="3"/>
  <c r="Y753" i="3"/>
  <c r="BH753" i="3"/>
  <c r="AR753" i="3"/>
  <c r="BG755" i="3"/>
  <c r="AA755" i="3"/>
  <c r="AV752" i="3"/>
  <c r="U752" i="3"/>
  <c r="BE752" i="3"/>
  <c r="AY752" i="3"/>
  <c r="S752" i="3"/>
  <c r="AH752" i="3"/>
  <c r="BJ777" i="3"/>
  <c r="BJ781" i="3"/>
  <c r="P756" i="3"/>
  <c r="AS756" i="3"/>
  <c r="M756" i="3"/>
  <c r="AJ756" i="3"/>
  <c r="AW756" i="3"/>
  <c r="Q756" i="3"/>
  <c r="AU756" i="3"/>
  <c r="AE756" i="3"/>
  <c r="O756" i="3"/>
  <c r="AT756" i="3"/>
  <c r="AD756" i="3"/>
  <c r="N756" i="3"/>
  <c r="BL793" i="3"/>
  <c r="BM859" i="3"/>
  <c r="BK871" i="3"/>
  <c r="BM937" i="3"/>
  <c r="BM916" i="3"/>
  <c r="X697" i="3"/>
  <c r="AN697" i="3"/>
  <c r="BD697" i="3"/>
  <c r="T697" i="3"/>
  <c r="AJ697" i="3"/>
  <c r="AZ697" i="3"/>
  <c r="AA701" i="3"/>
  <c r="AU701" i="3"/>
  <c r="AP703" i="3"/>
  <c r="R703" i="3"/>
  <c r="AX703" i="3"/>
  <c r="AJ704" i="3"/>
  <c r="BD704" i="3"/>
  <c r="Y721" i="3"/>
  <c r="Q721" i="3"/>
  <c r="AG721" i="3"/>
  <c r="AW721" i="3"/>
  <c r="U721" i="3"/>
  <c r="AK721" i="3"/>
  <c r="BA721" i="3"/>
  <c r="S759" i="3"/>
  <c r="BM759" i="3" s="1"/>
  <c r="AY759" i="3"/>
  <c r="S763" i="3"/>
  <c r="BM763" i="3" s="1"/>
  <c r="AY763" i="3"/>
  <c r="S767" i="3"/>
  <c r="BM767" i="3" s="1"/>
  <c r="AY767" i="3"/>
  <c r="N775" i="3"/>
  <c r="BJ775" i="3" s="1"/>
  <c r="Z775" i="3"/>
  <c r="AP775" i="3"/>
  <c r="BF775" i="3"/>
  <c r="R775" i="3"/>
  <c r="AH775" i="3"/>
  <c r="AX775" i="3"/>
  <c r="N779" i="3"/>
  <c r="BJ779" i="3" s="1"/>
  <c r="Z779" i="3"/>
  <c r="AP779" i="3"/>
  <c r="BF779" i="3"/>
  <c r="R779" i="3"/>
  <c r="AH779" i="3"/>
  <c r="AX779" i="3"/>
  <c r="AF784" i="3"/>
  <c r="AV784" i="3"/>
  <c r="X786" i="3"/>
  <c r="BD786" i="3"/>
  <c r="AN786" i="3"/>
  <c r="AC702" i="3"/>
  <c r="BI702" i="3"/>
  <c r="U702" i="3"/>
  <c r="BA702" i="3"/>
  <c r="T704" i="3"/>
  <c r="Y719" i="3"/>
  <c r="U719" i="3"/>
  <c r="AK719" i="3"/>
  <c r="BA719" i="3"/>
  <c r="Q719" i="3"/>
  <c r="AG719" i="3"/>
  <c r="AW719" i="3"/>
  <c r="U723" i="3"/>
  <c r="AK723" i="3"/>
  <c r="BA723" i="3"/>
  <c r="M723" i="3"/>
  <c r="BK723" i="3" s="1"/>
  <c r="AC723" i="3"/>
  <c r="AS723" i="3"/>
  <c r="BI723" i="3"/>
  <c r="O759" i="3"/>
  <c r="BL759" i="3" s="1"/>
  <c r="O763" i="3"/>
  <c r="BL763" i="3" s="1"/>
  <c r="O767" i="3"/>
  <c r="BL767" i="3" s="1"/>
  <c r="Q772" i="3"/>
  <c r="AB772" i="3"/>
  <c r="BH772" i="3"/>
  <c r="AR772" i="3"/>
  <c r="AV778" i="3"/>
  <c r="AF778" i="3"/>
  <c r="T787" i="3"/>
  <c r="X790" i="3"/>
  <c r="BD790" i="3"/>
  <c r="P830" i="3"/>
  <c r="BD830" i="3"/>
  <c r="O701" i="3"/>
  <c r="BL701" i="3" s="1"/>
  <c r="AE718" i="3"/>
  <c r="BG718" i="3"/>
  <c r="BL718" i="3" s="1"/>
  <c r="AE722" i="3"/>
  <c r="AY722" i="3"/>
  <c r="S722" i="3"/>
  <c r="BM722" i="3" s="1"/>
  <c r="AQ729" i="3"/>
  <c r="AJ737" i="3"/>
  <c r="BI856" i="3"/>
  <c r="AX856" i="3"/>
  <c r="AM856" i="3"/>
  <c r="AC856" i="3"/>
  <c r="R856" i="3"/>
  <c r="BG856" i="3"/>
  <c r="AW856" i="3"/>
  <c r="AL856" i="3"/>
  <c r="AA856" i="3"/>
  <c r="BM856" i="3" s="1"/>
  <c r="BC860" i="3"/>
  <c r="AS860" i="3"/>
  <c r="AH860" i="3"/>
  <c r="W860" i="3"/>
  <c r="M860" i="3"/>
  <c r="BK860" i="3" s="1"/>
  <c r="BB860" i="3"/>
  <c r="AQ860" i="3"/>
  <c r="AG860" i="3"/>
  <c r="BI864" i="3"/>
  <c r="AX864" i="3"/>
  <c r="AM864" i="3"/>
  <c r="AC864" i="3"/>
  <c r="R864" i="3"/>
  <c r="BG864" i="3"/>
  <c r="AW864" i="3"/>
  <c r="AL864" i="3"/>
  <c r="AA864" i="3"/>
  <c r="BM864" i="3" s="1"/>
  <c r="BB868" i="3"/>
  <c r="AT868" i="3"/>
  <c r="AL868" i="3"/>
  <c r="AD868" i="3"/>
  <c r="V868" i="3"/>
  <c r="M868" i="3"/>
  <c r="BE868" i="3"/>
  <c r="AW868" i="3"/>
  <c r="AO868" i="3"/>
  <c r="AG868" i="3"/>
  <c r="Y868" i="3"/>
  <c r="BK899" i="3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E744" i="3"/>
  <c r="AI744" i="3"/>
  <c r="N744" i="3"/>
  <c r="AS744" i="3"/>
  <c r="W744" i="3"/>
  <c r="BB744" i="3"/>
  <c r="AG744" i="3"/>
  <c r="BH744" i="3"/>
  <c r="AR744" i="3"/>
  <c r="AF746" i="3"/>
  <c r="P746" i="3"/>
  <c r="BN746" i="3" s="1"/>
  <c r="AV746" i="3"/>
  <c r="AX747" i="3"/>
  <c r="R747" i="3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AE707" i="3"/>
  <c r="AT707" i="3"/>
  <c r="N707" i="3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AS728" i="3"/>
  <c r="W728" i="3"/>
  <c r="BD728" i="3"/>
  <c r="AN728" i="3"/>
  <c r="X728" i="3"/>
  <c r="BL729" i="3"/>
  <c r="BG736" i="3"/>
  <c r="Q736" i="3"/>
  <c r="Z736" i="3"/>
  <c r="AG736" i="3"/>
  <c r="AT736" i="3"/>
  <c r="Y736" i="3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F603" i="3"/>
  <c r="BB603" i="3"/>
  <c r="AX603" i="3"/>
  <c r="AT603" i="3"/>
  <c r="AP603" i="3"/>
  <c r="AL603" i="3"/>
  <c r="AH603" i="3"/>
  <c r="AD603" i="3"/>
  <c r="Z603" i="3"/>
  <c r="V603" i="3"/>
  <c r="R603" i="3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D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X504" i="3"/>
  <c r="AB504" i="3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X500" i="3"/>
  <c r="T500" i="3"/>
  <c r="E452" i="3"/>
  <c r="F452" i="3"/>
  <c r="G452" i="3"/>
  <c r="H452" i="3"/>
  <c r="I452" i="3"/>
  <c r="L452" i="3" s="1"/>
  <c r="J452" i="3"/>
  <c r="E453" i="3"/>
  <c r="F453" i="3"/>
  <c r="G453" i="3"/>
  <c r="H453" i="3"/>
  <c r="I453" i="3"/>
  <c r="L453" i="3" s="1"/>
  <c r="J453" i="3"/>
  <c r="K453" i="3"/>
  <c r="W453" i="3" s="1"/>
  <c r="E454" i="3"/>
  <c r="F454" i="3"/>
  <c r="G454" i="3"/>
  <c r="H454" i="3"/>
  <c r="I454" i="3"/>
  <c r="J454" i="3"/>
  <c r="E455" i="3"/>
  <c r="F455" i="3"/>
  <c r="G455" i="3"/>
  <c r="H455" i="3"/>
  <c r="I455" i="3"/>
  <c r="L455" i="3" s="1"/>
  <c r="BC455" i="3" s="1"/>
  <c r="J455" i="3"/>
  <c r="K455" i="3"/>
  <c r="E456" i="3"/>
  <c r="F456" i="3"/>
  <c r="G456" i="3"/>
  <c r="H456" i="3"/>
  <c r="I456" i="3"/>
  <c r="J456" i="3"/>
  <c r="E457" i="3"/>
  <c r="F457" i="3"/>
  <c r="K457" i="3" s="1"/>
  <c r="G457" i="3"/>
  <c r="H457" i="3"/>
  <c r="I457" i="3"/>
  <c r="J457" i="3"/>
  <c r="L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L461" i="3" s="1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L466" i="3" s="1"/>
  <c r="E467" i="3"/>
  <c r="F467" i="3"/>
  <c r="K467" i="3" s="1"/>
  <c r="O467" i="3" s="1"/>
  <c r="G467" i="3"/>
  <c r="H467" i="3"/>
  <c r="I467" i="3"/>
  <c r="J467" i="3"/>
  <c r="L467" i="3" s="1"/>
  <c r="T467" i="3"/>
  <c r="AJ467" i="3"/>
  <c r="AZ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L480" i="3" s="1"/>
  <c r="J480" i="3"/>
  <c r="E481" i="3"/>
  <c r="F481" i="3"/>
  <c r="K481" i="3" s="1"/>
  <c r="G481" i="3"/>
  <c r="H481" i="3"/>
  <c r="I481" i="3"/>
  <c r="J481" i="3"/>
  <c r="E482" i="3"/>
  <c r="F482" i="3"/>
  <c r="K482" i="3" s="1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K487" i="3" s="1"/>
  <c r="G487" i="3"/>
  <c r="H487" i="3"/>
  <c r="I487" i="3"/>
  <c r="J487" i="3"/>
  <c r="L487" i="3" s="1"/>
  <c r="E488" i="3"/>
  <c r="F488" i="3"/>
  <c r="G488" i="3"/>
  <c r="H488" i="3"/>
  <c r="I488" i="3"/>
  <c r="J488" i="3"/>
  <c r="E489" i="3"/>
  <c r="F489" i="3"/>
  <c r="K489" i="3" s="1"/>
  <c r="G489" i="3"/>
  <c r="H489" i="3"/>
  <c r="I489" i="3"/>
  <c r="J489" i="3"/>
  <c r="L489" i="3" s="1"/>
  <c r="E490" i="3"/>
  <c r="F490" i="3"/>
  <c r="G490" i="3"/>
  <c r="H490" i="3"/>
  <c r="I490" i="3"/>
  <c r="J490" i="3"/>
  <c r="E491" i="3"/>
  <c r="F491" i="3"/>
  <c r="K491" i="3" s="1"/>
  <c r="G491" i="3"/>
  <c r="H491" i="3"/>
  <c r="I491" i="3"/>
  <c r="J491" i="3"/>
  <c r="L491" i="3" s="1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K493" i="3"/>
  <c r="E494" i="3"/>
  <c r="F494" i="3"/>
  <c r="G494" i="3"/>
  <c r="H494" i="3"/>
  <c r="I494" i="3"/>
  <c r="J494" i="3"/>
  <c r="E495" i="3"/>
  <c r="F495" i="3"/>
  <c r="K495" i="3" s="1"/>
  <c r="G495" i="3"/>
  <c r="H495" i="3"/>
  <c r="I495" i="3"/>
  <c r="J495" i="3"/>
  <c r="E496" i="3"/>
  <c r="F496" i="3"/>
  <c r="G496" i="3"/>
  <c r="H496" i="3"/>
  <c r="I496" i="3"/>
  <c r="J496" i="3"/>
  <c r="E497" i="3"/>
  <c r="F497" i="3"/>
  <c r="K497" i="3" s="1"/>
  <c r="G497" i="3"/>
  <c r="H497" i="3"/>
  <c r="I497" i="3"/>
  <c r="J497" i="3"/>
  <c r="E498" i="3"/>
  <c r="F498" i="3"/>
  <c r="G498" i="3"/>
  <c r="H498" i="3"/>
  <c r="I498" i="3"/>
  <c r="J498" i="3"/>
  <c r="AI491" i="3" l="1"/>
  <c r="AU491" i="3"/>
  <c r="BC491" i="3"/>
  <c r="AE491" i="3"/>
  <c r="AM491" i="3"/>
  <c r="AY491" i="3"/>
  <c r="S457" i="3"/>
  <c r="AM457" i="3"/>
  <c r="AI457" i="3"/>
  <c r="AY457" i="3"/>
  <c r="O453" i="3"/>
  <c r="AA453" i="3"/>
  <c r="AM453" i="3"/>
  <c r="AU453" i="3"/>
  <c r="BG453" i="3"/>
  <c r="L498" i="3"/>
  <c r="L497" i="3"/>
  <c r="L496" i="3"/>
  <c r="L495" i="3"/>
  <c r="L494" i="3"/>
  <c r="AQ491" i="3"/>
  <c r="L490" i="3"/>
  <c r="L488" i="3"/>
  <c r="K480" i="3"/>
  <c r="K479" i="3"/>
  <c r="K461" i="3"/>
  <c r="K452" i="3"/>
  <c r="Y452" i="3" s="1"/>
  <c r="BK528" i="3"/>
  <c r="BN528" i="3"/>
  <c r="BJ537" i="3"/>
  <c r="BJ542" i="3"/>
  <c r="AL551" i="3"/>
  <c r="BA551" i="3"/>
  <c r="AK551" i="3"/>
  <c r="U551" i="3"/>
  <c r="BD551" i="3"/>
  <c r="AN551" i="3"/>
  <c r="X551" i="3"/>
  <c r="BC551" i="3"/>
  <c r="AM551" i="3"/>
  <c r="W551" i="3"/>
  <c r="AX553" i="3"/>
  <c r="BJ563" i="3"/>
  <c r="BJ571" i="3"/>
  <c r="BJ579" i="3"/>
  <c r="BN591" i="3"/>
  <c r="BL601" i="3"/>
  <c r="BL603" i="3"/>
  <c r="BL605" i="3"/>
  <c r="BL607" i="3"/>
  <c r="BJ631" i="3"/>
  <c r="BL631" i="3"/>
  <c r="BM656" i="3"/>
  <c r="BL756" i="3"/>
  <c r="BL753" i="3"/>
  <c r="BL707" i="3"/>
  <c r="BM698" i="3"/>
  <c r="BJ756" i="3"/>
  <c r="BM726" i="3"/>
  <c r="BL736" i="3"/>
  <c r="U501" i="3"/>
  <c r="BA501" i="3"/>
  <c r="AK501" i="3"/>
  <c r="U503" i="3"/>
  <c r="BA503" i="3"/>
  <c r="AK503" i="3"/>
  <c r="Z527" i="3"/>
  <c r="N527" i="3"/>
  <c r="AD527" i="3"/>
  <c r="AT527" i="3"/>
  <c r="V527" i="3"/>
  <c r="AL527" i="3"/>
  <c r="BB527" i="3"/>
  <c r="Z531" i="3"/>
  <c r="V531" i="3"/>
  <c r="BB531" i="3"/>
  <c r="AL531" i="3"/>
  <c r="R535" i="3"/>
  <c r="M535" i="3"/>
  <c r="BN535" i="3" s="1"/>
  <c r="U535" i="3"/>
  <c r="AC535" i="3"/>
  <c r="AK535" i="3"/>
  <c r="AS535" i="3"/>
  <c r="BA535" i="3"/>
  <c r="BI535" i="3"/>
  <c r="Q535" i="3"/>
  <c r="Y535" i="3"/>
  <c r="AG535" i="3"/>
  <c r="AO535" i="3"/>
  <c r="AW535" i="3"/>
  <c r="BE535" i="3"/>
  <c r="AB550" i="3"/>
  <c r="AR550" i="3"/>
  <c r="BH550" i="3"/>
  <c r="X550" i="3"/>
  <c r="AN550" i="3"/>
  <c r="BD550" i="3"/>
  <c r="Q554" i="3"/>
  <c r="U554" i="3"/>
  <c r="BA554" i="3"/>
  <c r="AC554" i="3"/>
  <c r="BI554" i="3"/>
  <c r="M610" i="3"/>
  <c r="Y610" i="3"/>
  <c r="AO610" i="3"/>
  <c r="BE610" i="3"/>
  <c r="Q610" i="3"/>
  <c r="AG610" i="3"/>
  <c r="AW610" i="3"/>
  <c r="O516" i="3"/>
  <c r="X552" i="3"/>
  <c r="AN552" i="3"/>
  <c r="BD552" i="3"/>
  <c r="AB552" i="3"/>
  <c r="AR552" i="3"/>
  <c r="BH552" i="3"/>
  <c r="N559" i="3"/>
  <c r="R559" i="3"/>
  <c r="Z559" i="3"/>
  <c r="AL559" i="3"/>
  <c r="AX559" i="3"/>
  <c r="BF559" i="3"/>
  <c r="V559" i="3"/>
  <c r="AH559" i="3"/>
  <c r="AP559" i="3"/>
  <c r="BB559" i="3"/>
  <c r="N565" i="3"/>
  <c r="Z565" i="3"/>
  <c r="BB565" i="3"/>
  <c r="AP565" i="3"/>
  <c r="Q587" i="3"/>
  <c r="Y587" i="3"/>
  <c r="AG587" i="3"/>
  <c r="AO587" i="3"/>
  <c r="AW587" i="3"/>
  <c r="BE587" i="3"/>
  <c r="M587" i="3"/>
  <c r="BK587" i="3" s="1"/>
  <c r="U587" i="3"/>
  <c r="AC587" i="3"/>
  <c r="AK587" i="3"/>
  <c r="AS587" i="3"/>
  <c r="BA587" i="3"/>
  <c r="BI587" i="3"/>
  <c r="P552" i="3"/>
  <c r="BG504" i="3"/>
  <c r="AA504" i="3"/>
  <c r="AI504" i="3"/>
  <c r="O504" i="3"/>
  <c r="BA523" i="3"/>
  <c r="BI523" i="3"/>
  <c r="AW523" i="3"/>
  <c r="L493" i="3"/>
  <c r="K490" i="3"/>
  <c r="K488" i="3"/>
  <c r="L486" i="3"/>
  <c r="K486" i="3"/>
  <c r="L485" i="3"/>
  <c r="K485" i="3"/>
  <c r="L484" i="3"/>
  <c r="K484" i="3"/>
  <c r="K483" i="3"/>
  <c r="L482" i="3"/>
  <c r="Y482" i="3" s="1"/>
  <c r="L481" i="3"/>
  <c r="Z481" i="3" s="1"/>
  <c r="L478" i="3"/>
  <c r="K478" i="3"/>
  <c r="L477" i="3"/>
  <c r="K477" i="3"/>
  <c r="L476" i="3"/>
  <c r="K476" i="3"/>
  <c r="L475" i="3"/>
  <c r="K475" i="3"/>
  <c r="L474" i="3"/>
  <c r="K474" i="3"/>
  <c r="K473" i="3"/>
  <c r="L472" i="3"/>
  <c r="K472" i="3"/>
  <c r="L469" i="3"/>
  <c r="K469" i="3"/>
  <c r="L468" i="3"/>
  <c r="BF467" i="3"/>
  <c r="AP467" i="3"/>
  <c r="AE467" i="3"/>
  <c r="L465" i="3"/>
  <c r="K465" i="3"/>
  <c r="L464" i="3"/>
  <c r="L463" i="3"/>
  <c r="K463" i="3"/>
  <c r="L459" i="3"/>
  <c r="K459" i="3"/>
  <c r="K458" i="3"/>
  <c r="L456" i="3"/>
  <c r="K456" i="3"/>
  <c r="L454" i="3"/>
  <c r="K454" i="3"/>
  <c r="BC453" i="3"/>
  <c r="AQ453" i="3"/>
  <c r="AE453" i="3"/>
  <c r="BM500" i="3"/>
  <c r="BL500" i="3"/>
  <c r="BL504" i="3"/>
  <c r="BJ509" i="3"/>
  <c r="BJ521" i="3"/>
  <c r="BL524" i="3"/>
  <c r="BN526" i="3"/>
  <c r="BL534" i="3"/>
  <c r="BK535" i="3"/>
  <c r="BJ544" i="3"/>
  <c r="N551" i="3"/>
  <c r="AT551" i="3"/>
  <c r="AH551" i="3"/>
  <c r="V551" i="3"/>
  <c r="BB551" i="3"/>
  <c r="BI551" i="3"/>
  <c r="AS551" i="3"/>
  <c r="AC551" i="3"/>
  <c r="M551" i="3"/>
  <c r="AV551" i="3"/>
  <c r="AF551" i="3"/>
  <c r="P551" i="3"/>
  <c r="AU551" i="3"/>
  <c r="AE551" i="3"/>
  <c r="O551" i="3"/>
  <c r="BJ559" i="3"/>
  <c r="BJ561" i="3"/>
  <c r="BJ565" i="3"/>
  <c r="BN605" i="3"/>
  <c r="BK601" i="3"/>
  <c r="BK605" i="3"/>
  <c r="BK591" i="3"/>
  <c r="BK599" i="3"/>
  <c r="BK610" i="3"/>
  <c r="AP634" i="3"/>
  <c r="BM752" i="3"/>
  <c r="BM748" i="3"/>
  <c r="BM736" i="3"/>
  <c r="BJ736" i="3"/>
  <c r="BJ728" i="3"/>
  <c r="BJ706" i="3"/>
  <c r="BN707" i="3"/>
  <c r="BL746" i="3"/>
  <c r="BL755" i="3"/>
  <c r="BL747" i="3"/>
  <c r="BJ746" i="3"/>
  <c r="BM744" i="3"/>
  <c r="BJ732" i="3"/>
  <c r="BM734" i="3"/>
  <c r="BN738" i="3"/>
  <c r="BJ751" i="3"/>
  <c r="BK868" i="3"/>
  <c r="BN868" i="3"/>
  <c r="Y515" i="3"/>
  <c r="U515" i="3"/>
  <c r="BA515" i="3"/>
  <c r="AK515" i="3"/>
  <c r="BG516" i="3"/>
  <c r="BL516" i="3" s="1"/>
  <c r="P550" i="3"/>
  <c r="AB539" i="3"/>
  <c r="AR539" i="3"/>
  <c r="BH539" i="3"/>
  <c r="T539" i="3"/>
  <c r="BJ539" i="3" s="1"/>
  <c r="AJ539" i="3"/>
  <c r="AZ539" i="3"/>
  <c r="AB541" i="3"/>
  <c r="AR541" i="3"/>
  <c r="BH541" i="3"/>
  <c r="T541" i="3"/>
  <c r="BJ541" i="3" s="1"/>
  <c r="AJ541" i="3"/>
  <c r="AZ541" i="3"/>
  <c r="AB543" i="3"/>
  <c r="AR543" i="3"/>
  <c r="BH543" i="3"/>
  <c r="T543" i="3"/>
  <c r="BJ543" i="3" s="1"/>
  <c r="AJ543" i="3"/>
  <c r="AZ543" i="3"/>
  <c r="AB545" i="3"/>
  <c r="AR545" i="3"/>
  <c r="BE545" i="3"/>
  <c r="T545" i="3"/>
  <c r="BJ545" i="3" s="1"/>
  <c r="AJ545" i="3"/>
  <c r="AZ545" i="3"/>
  <c r="N557" i="3"/>
  <c r="V557" i="3"/>
  <c r="AD557" i="3"/>
  <c r="AL557" i="3"/>
  <c r="AT557" i="3"/>
  <c r="BB557" i="3"/>
  <c r="R557" i="3"/>
  <c r="Z557" i="3"/>
  <c r="AH557" i="3"/>
  <c r="AP557" i="3"/>
  <c r="AX557" i="3"/>
  <c r="BF557" i="3"/>
  <c r="R610" i="3"/>
  <c r="AQ504" i="3"/>
  <c r="BJ504" i="3" s="1"/>
  <c r="AY504" i="3"/>
  <c r="S504" i="3"/>
  <c r="BM504" i="3" s="1"/>
  <c r="BE523" i="3"/>
  <c r="AU523" i="3"/>
  <c r="BC523" i="3"/>
  <c r="AQ523" i="3"/>
  <c r="BJ744" i="3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Q492" i="3"/>
  <c r="L492" i="3"/>
  <c r="N492" i="3" s="1"/>
  <c r="P493" i="3"/>
  <c r="T493" i="3"/>
  <c r="X493" i="3"/>
  <c r="AB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 s="1"/>
  <c r="AB479" i="3"/>
  <c r="AR479" i="3"/>
  <c r="BH479" i="3"/>
  <c r="AG479" i="3"/>
  <c r="AW479" i="3"/>
  <c r="BG479" i="3"/>
  <c r="W479" i="3"/>
  <c r="AM479" i="3"/>
  <c r="AX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 s="1"/>
  <c r="AR458" i="3"/>
  <c r="Y458" i="3"/>
  <c r="BE458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AU458" i="3"/>
  <c r="W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BL453" i="3" s="1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BM457" i="3" l="1"/>
  <c r="BL467" i="3"/>
  <c r="AW492" i="3"/>
  <c r="BJ634" i="3"/>
  <c r="BM551" i="3"/>
  <c r="M454" i="3"/>
  <c r="U454" i="3"/>
  <c r="AC454" i="3"/>
  <c r="AK454" i="3"/>
  <c r="AS454" i="3"/>
  <c r="BA454" i="3"/>
  <c r="BI454" i="3"/>
  <c r="Q454" i="3"/>
  <c r="Y454" i="3"/>
  <c r="AG454" i="3"/>
  <c r="AO454" i="3"/>
  <c r="AW454" i="3"/>
  <c r="BE454" i="3"/>
  <c r="M456" i="3"/>
  <c r="Y456" i="3"/>
  <c r="AK456" i="3"/>
  <c r="AS456" i="3"/>
  <c r="BE456" i="3"/>
  <c r="U456" i="3"/>
  <c r="AC456" i="3"/>
  <c r="AO456" i="3"/>
  <c r="BA456" i="3"/>
  <c r="BI456" i="3"/>
  <c r="T465" i="3"/>
  <c r="AJ465" i="3"/>
  <c r="AZ465" i="3"/>
  <c r="O465" i="3"/>
  <c r="BL465" i="3" s="1"/>
  <c r="AE465" i="3"/>
  <c r="AP465" i="3"/>
  <c r="BF465" i="3"/>
  <c r="T469" i="3"/>
  <c r="AJ469" i="3"/>
  <c r="AZ469" i="3"/>
  <c r="O469" i="3"/>
  <c r="BL469" i="3" s="1"/>
  <c r="AE469" i="3"/>
  <c r="AP469" i="3"/>
  <c r="BF469" i="3"/>
  <c r="O493" i="3"/>
  <c r="BL493" i="3" s="1"/>
  <c r="V493" i="3"/>
  <c r="AA493" i="3"/>
  <c r="AE493" i="3"/>
  <c r="AI493" i="3"/>
  <c r="AM493" i="3"/>
  <c r="AP493" i="3"/>
  <c r="AT493" i="3"/>
  <c r="AX493" i="3"/>
  <c r="AZ493" i="3"/>
  <c r="BD493" i="3"/>
  <c r="BH493" i="3"/>
  <c r="W493" i="3"/>
  <c r="AH493" i="3"/>
  <c r="AN493" i="3"/>
  <c r="AU493" i="3"/>
  <c r="BC493" i="3"/>
  <c r="BN587" i="3"/>
  <c r="BE481" i="3"/>
  <c r="AP481" i="3"/>
  <c r="AA481" i="3"/>
  <c r="N481" i="3"/>
  <c r="BJ481" i="3" s="1"/>
  <c r="AU481" i="3"/>
  <c r="AG481" i="3"/>
  <c r="S481" i="3"/>
  <c r="BM481" i="3" s="1"/>
  <c r="AU482" i="3"/>
  <c r="S482" i="3"/>
  <c r="BM482" i="3" s="1"/>
  <c r="AN482" i="3"/>
  <c r="BK454" i="3"/>
  <c r="O458" i="3"/>
  <c r="AM458" i="3"/>
  <c r="BC458" i="3"/>
  <c r="AO458" i="3"/>
  <c r="BH458" i="3"/>
  <c r="BI479" i="3"/>
  <c r="AS479" i="3"/>
  <c r="AC479" i="3"/>
  <c r="R479" i="3"/>
  <c r="BB479" i="3"/>
  <c r="AL479" i="3"/>
  <c r="Q479" i="3"/>
  <c r="AV479" i="3"/>
  <c r="AF479" i="3"/>
  <c r="BM634" i="3"/>
  <c r="O459" i="3"/>
  <c r="BL459" i="3" s="1"/>
  <c r="Y459" i="3"/>
  <c r="AJ459" i="3"/>
  <c r="AU459" i="3"/>
  <c r="BE459" i="3"/>
  <c r="T459" i="3"/>
  <c r="AE459" i="3"/>
  <c r="AO459" i="3"/>
  <c r="AZ459" i="3"/>
  <c r="X474" i="3"/>
  <c r="AS474" i="3"/>
  <c r="Y475" i="3"/>
  <c r="AT475" i="3"/>
  <c r="X476" i="3"/>
  <c r="AS476" i="3"/>
  <c r="Y477" i="3"/>
  <c r="AT477" i="3"/>
  <c r="X478" i="3"/>
  <c r="AZ478" i="3"/>
  <c r="AO478" i="3"/>
  <c r="S493" i="3"/>
  <c r="BM493" i="3" s="1"/>
  <c r="AD493" i="3"/>
  <c r="AJ493" i="3"/>
  <c r="AR493" i="3"/>
  <c r="AY493" i="3"/>
  <c r="BF493" i="3"/>
  <c r="M452" i="3"/>
  <c r="BK452" i="3" s="1"/>
  <c r="U452" i="3"/>
  <c r="AK452" i="3"/>
  <c r="BA452" i="3"/>
  <c r="Q452" i="3"/>
  <c r="AG452" i="3"/>
  <c r="AW452" i="3"/>
  <c r="AE461" i="3"/>
  <c r="AZ461" i="3"/>
  <c r="Y461" i="3"/>
  <c r="AU461" i="3"/>
  <c r="BL461" i="3" s="1"/>
  <c r="T480" i="3"/>
  <c r="AE480" i="3"/>
  <c r="AO480" i="3"/>
  <c r="AZ480" i="3"/>
  <c r="S480" i="3"/>
  <c r="BM480" i="3" s="1"/>
  <c r="AC480" i="3"/>
  <c r="AN480" i="3"/>
  <c r="AY480" i="3"/>
  <c r="BI480" i="3"/>
  <c r="N493" i="3"/>
  <c r="AW481" i="3"/>
  <c r="AI481" i="3"/>
  <c r="U481" i="3"/>
  <c r="BB481" i="3"/>
  <c r="AO481" i="3"/>
  <c r="BI482" i="3"/>
  <c r="AF482" i="3"/>
  <c r="BA482" i="3"/>
  <c r="BL634" i="3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AY492" i="3"/>
  <c r="AI492" i="3"/>
  <c r="S492" i="3"/>
  <c r="AX492" i="3"/>
  <c r="AH492" i="3"/>
  <c r="R492" i="3"/>
  <c r="BN492" i="3" s="1"/>
  <c r="BJ492" i="3" l="1"/>
  <c r="BL458" i="3"/>
  <c r="BN456" i="3"/>
  <c r="BK456" i="3"/>
  <c r="BN473" i="3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L258" i="3" s="1"/>
  <c r="J258" i="3"/>
  <c r="K258" i="3"/>
  <c r="E259" i="3"/>
  <c r="F259" i="3"/>
  <c r="G259" i="3"/>
  <c r="H259" i="3"/>
  <c r="I259" i="3"/>
  <c r="J259" i="3"/>
  <c r="L259" i="3" s="1"/>
  <c r="E260" i="3"/>
  <c r="F260" i="3"/>
  <c r="G260" i="3"/>
  <c r="H260" i="3"/>
  <c r="L260" i="3" s="1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L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L264" i="3"/>
  <c r="E265" i="3"/>
  <c r="F265" i="3"/>
  <c r="K265" i="3" s="1"/>
  <c r="G265" i="3"/>
  <c r="H265" i="3"/>
  <c r="I265" i="3"/>
  <c r="J265" i="3"/>
  <c r="L265" i="3" s="1"/>
  <c r="E266" i="3"/>
  <c r="F266" i="3"/>
  <c r="G266" i="3"/>
  <c r="H266" i="3"/>
  <c r="I266" i="3"/>
  <c r="J266" i="3"/>
  <c r="L266" i="3"/>
  <c r="E267" i="3"/>
  <c r="F267" i="3"/>
  <c r="K267" i="3" s="1"/>
  <c r="G267" i="3"/>
  <c r="H267" i="3"/>
  <c r="I267" i="3"/>
  <c r="J267" i="3"/>
  <c r="L267" i="3" s="1"/>
  <c r="AE267" i="3"/>
  <c r="BC267" i="3"/>
  <c r="E268" i="3"/>
  <c r="F268" i="3"/>
  <c r="G268" i="3"/>
  <c r="H268" i="3"/>
  <c r="L268" i="3" s="1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K274" i="3" s="1"/>
  <c r="G274" i="3"/>
  <c r="H274" i="3"/>
  <c r="L274" i="3" s="1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L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K280" i="3" s="1"/>
  <c r="Z280" i="3" s="1"/>
  <c r="G280" i="3"/>
  <c r="H280" i="3"/>
  <c r="I280" i="3"/>
  <c r="J280" i="3"/>
  <c r="L280" i="3" s="1"/>
  <c r="AP280" i="3"/>
  <c r="E281" i="3"/>
  <c r="F281" i="3"/>
  <c r="G281" i="3"/>
  <c r="H281" i="3"/>
  <c r="I281" i="3"/>
  <c r="J281" i="3"/>
  <c r="E282" i="3"/>
  <c r="F282" i="3"/>
  <c r="K282" i="3" s="1"/>
  <c r="G282" i="3"/>
  <c r="H282" i="3"/>
  <c r="I282" i="3"/>
  <c r="J282" i="3"/>
  <c r="L282" i="3" s="1"/>
  <c r="R282" i="3" s="1"/>
  <c r="AM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L284" i="3" s="1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K287" i="3" s="1"/>
  <c r="G287" i="3"/>
  <c r="H287" i="3"/>
  <c r="I287" i="3"/>
  <c r="J287" i="3"/>
  <c r="L287" i="3" s="1"/>
  <c r="AE287" i="3"/>
  <c r="AZ287" i="3"/>
  <c r="E288" i="3"/>
  <c r="F288" i="3"/>
  <c r="G288" i="3"/>
  <c r="H288" i="3"/>
  <c r="I288" i="3"/>
  <c r="J288" i="3"/>
  <c r="L288" i="3" s="1"/>
  <c r="E289" i="3"/>
  <c r="F289" i="3"/>
  <c r="K289" i="3" s="1"/>
  <c r="G289" i="3"/>
  <c r="H289" i="3"/>
  <c r="I289" i="3"/>
  <c r="J289" i="3"/>
  <c r="L289" i="3" s="1"/>
  <c r="AE289" i="3"/>
  <c r="AZ289" i="3"/>
  <c r="E290" i="3"/>
  <c r="F290" i="3"/>
  <c r="G290" i="3"/>
  <c r="H290" i="3"/>
  <c r="I290" i="3"/>
  <c r="J290" i="3"/>
  <c r="E291" i="3"/>
  <c r="F291" i="3"/>
  <c r="K291" i="3" s="1"/>
  <c r="G291" i="3"/>
  <c r="H291" i="3"/>
  <c r="I291" i="3"/>
  <c r="J291" i="3"/>
  <c r="L291" i="3" s="1"/>
  <c r="AE291" i="3"/>
  <c r="AZ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K294" i="3" s="1"/>
  <c r="G294" i="3"/>
  <c r="H294" i="3"/>
  <c r="I294" i="3"/>
  <c r="J294" i="3"/>
  <c r="L294" i="3" s="1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L298" i="3" s="1"/>
  <c r="J298" i="3"/>
  <c r="E299" i="3"/>
  <c r="F299" i="3"/>
  <c r="K299" i="3" s="1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L301" i="3" s="1"/>
  <c r="J301" i="3"/>
  <c r="K301" i="3"/>
  <c r="O301" i="3" s="1"/>
  <c r="S301" i="3"/>
  <c r="AE301" i="3"/>
  <c r="AM301" i="3"/>
  <c r="AY301" i="3"/>
  <c r="E302" i="3"/>
  <c r="F302" i="3"/>
  <c r="G302" i="3"/>
  <c r="H302" i="3"/>
  <c r="I302" i="3"/>
  <c r="L302" i="3" s="1"/>
  <c r="J302" i="3"/>
  <c r="E303" i="3"/>
  <c r="F303" i="3"/>
  <c r="G303" i="3"/>
  <c r="H303" i="3"/>
  <c r="I303" i="3"/>
  <c r="L303" i="3" s="1"/>
  <c r="J303" i="3"/>
  <c r="K303" i="3"/>
  <c r="O303" i="3" s="1"/>
  <c r="S303" i="3"/>
  <c r="AI303" i="3"/>
  <c r="AY303" i="3"/>
  <c r="E304" i="3"/>
  <c r="F304" i="3"/>
  <c r="G304" i="3"/>
  <c r="H304" i="3"/>
  <c r="I304" i="3"/>
  <c r="J304" i="3"/>
  <c r="E305" i="3"/>
  <c r="F305" i="3"/>
  <c r="K305" i="3" s="1"/>
  <c r="G305" i="3"/>
  <c r="H305" i="3"/>
  <c r="I305" i="3"/>
  <c r="J305" i="3"/>
  <c r="E306" i="3"/>
  <c r="F306" i="3"/>
  <c r="G306" i="3"/>
  <c r="H306" i="3"/>
  <c r="I306" i="3"/>
  <c r="L306" i="3" s="1"/>
  <c r="J306" i="3"/>
  <c r="E307" i="3"/>
  <c r="F307" i="3"/>
  <c r="G307" i="3"/>
  <c r="H307" i="3"/>
  <c r="I307" i="3"/>
  <c r="L307" i="3" s="1"/>
  <c r="J307" i="3"/>
  <c r="K307" i="3"/>
  <c r="O307" i="3" s="1"/>
  <c r="S307" i="3"/>
  <c r="AI307" i="3"/>
  <c r="AY307" i="3"/>
  <c r="E308" i="3"/>
  <c r="F308" i="3"/>
  <c r="G308" i="3"/>
  <c r="H308" i="3"/>
  <c r="I308" i="3"/>
  <c r="J308" i="3"/>
  <c r="E309" i="3"/>
  <c r="F309" i="3"/>
  <c r="K309" i="3" s="1"/>
  <c r="G309" i="3"/>
  <c r="H309" i="3"/>
  <c r="I309" i="3"/>
  <c r="J309" i="3"/>
  <c r="E310" i="3"/>
  <c r="F310" i="3"/>
  <c r="G310" i="3"/>
  <c r="H310" i="3"/>
  <c r="I310" i="3"/>
  <c r="L310" i="3" s="1"/>
  <c r="J310" i="3"/>
  <c r="E311" i="3"/>
  <c r="F311" i="3"/>
  <c r="K311" i="3" s="1"/>
  <c r="G311" i="3"/>
  <c r="H311" i="3"/>
  <c r="I311" i="3"/>
  <c r="J311" i="3"/>
  <c r="E312" i="3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S313" i="3"/>
  <c r="AA313" i="3"/>
  <c r="AI313" i="3"/>
  <c r="AQ313" i="3"/>
  <c r="AY313" i="3"/>
  <c r="BG313" i="3"/>
  <c r="E314" i="3"/>
  <c r="F314" i="3"/>
  <c r="G314" i="3"/>
  <c r="H314" i="3"/>
  <c r="I314" i="3"/>
  <c r="J314" i="3"/>
  <c r="E315" i="3"/>
  <c r="F315" i="3"/>
  <c r="K315" i="3" s="1"/>
  <c r="G315" i="3"/>
  <c r="H315" i="3"/>
  <c r="I315" i="3"/>
  <c r="J315" i="3"/>
  <c r="E316" i="3"/>
  <c r="F316" i="3"/>
  <c r="G316" i="3"/>
  <c r="H316" i="3"/>
  <c r="I316" i="3"/>
  <c r="L316" i="3" s="1"/>
  <c r="J316" i="3"/>
  <c r="E317" i="3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L318" i="3"/>
  <c r="E319" i="3"/>
  <c r="F319" i="3"/>
  <c r="K319" i="3" s="1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L321" i="3" s="1"/>
  <c r="J321" i="3"/>
  <c r="E322" i="3"/>
  <c r="F322" i="3"/>
  <c r="G322" i="3"/>
  <c r="H322" i="3"/>
  <c r="I322" i="3"/>
  <c r="J322" i="3"/>
  <c r="E323" i="3"/>
  <c r="F323" i="3"/>
  <c r="K323" i="3" s="1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L325" i="3" s="1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L329" i="3" s="1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K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K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L335" i="3" s="1"/>
  <c r="AB335" i="3" s="1"/>
  <c r="K335" i="3"/>
  <c r="W335" i="3"/>
  <c r="AH335" i="3"/>
  <c r="AX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K356" i="3"/>
  <c r="L356" i="3"/>
  <c r="P356" i="3" s="1"/>
  <c r="Q356" i="3"/>
  <c r="W356" i="3"/>
  <c r="AB356" i="3"/>
  <c r="AG356" i="3"/>
  <c r="AM356" i="3"/>
  <c r="AR356" i="3"/>
  <c r="AW356" i="3"/>
  <c r="BC356" i="3"/>
  <c r="BH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K359" i="3" s="1"/>
  <c r="G359" i="3"/>
  <c r="H359" i="3"/>
  <c r="I359" i="3"/>
  <c r="J359" i="3"/>
  <c r="L359" i="3" s="1"/>
  <c r="E360" i="3"/>
  <c r="F360" i="3"/>
  <c r="G360" i="3"/>
  <c r="H360" i="3"/>
  <c r="I360" i="3"/>
  <c r="J360" i="3"/>
  <c r="E361" i="3"/>
  <c r="F361" i="3"/>
  <c r="K361" i="3" s="1"/>
  <c r="G361" i="3"/>
  <c r="H361" i="3"/>
  <c r="I361" i="3"/>
  <c r="J361" i="3"/>
  <c r="L361" i="3" s="1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K367" i="3" s="1"/>
  <c r="G367" i="3"/>
  <c r="H367" i="3"/>
  <c r="I367" i="3"/>
  <c r="J367" i="3"/>
  <c r="L367" i="3" s="1"/>
  <c r="E368" i="3"/>
  <c r="F368" i="3"/>
  <c r="G368" i="3"/>
  <c r="H368" i="3"/>
  <c r="I368" i="3"/>
  <c r="J368" i="3"/>
  <c r="E369" i="3"/>
  <c r="F369" i="3"/>
  <c r="K369" i="3" s="1"/>
  <c r="G369" i="3"/>
  <c r="H369" i="3"/>
  <c r="I369" i="3"/>
  <c r="J369" i="3"/>
  <c r="L369" i="3" s="1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K375" i="3" s="1"/>
  <c r="G375" i="3"/>
  <c r="H375" i="3"/>
  <c r="I375" i="3"/>
  <c r="J375" i="3"/>
  <c r="L375" i="3" s="1"/>
  <c r="E376" i="3"/>
  <c r="F376" i="3"/>
  <c r="G376" i="3"/>
  <c r="H376" i="3"/>
  <c r="I376" i="3"/>
  <c r="J376" i="3"/>
  <c r="E377" i="3"/>
  <c r="F377" i="3"/>
  <c r="K377" i="3" s="1"/>
  <c r="G377" i="3"/>
  <c r="H377" i="3"/>
  <c r="I377" i="3"/>
  <c r="J377" i="3"/>
  <c r="L377" i="3" s="1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K383" i="3" s="1"/>
  <c r="G383" i="3"/>
  <c r="H383" i="3"/>
  <c r="I383" i="3"/>
  <c r="J383" i="3"/>
  <c r="L383" i="3" s="1"/>
  <c r="E384" i="3"/>
  <c r="F384" i="3"/>
  <c r="G384" i="3"/>
  <c r="H384" i="3"/>
  <c r="I384" i="3"/>
  <c r="J384" i="3"/>
  <c r="E385" i="3"/>
  <c r="F385" i="3"/>
  <c r="K385" i="3" s="1"/>
  <c r="G385" i="3"/>
  <c r="H385" i="3"/>
  <c r="I385" i="3"/>
  <c r="J385" i="3"/>
  <c r="L385" i="3" s="1"/>
  <c r="E386" i="3"/>
  <c r="F386" i="3"/>
  <c r="G386" i="3"/>
  <c r="H386" i="3"/>
  <c r="I386" i="3"/>
  <c r="J386" i="3"/>
  <c r="E387" i="3"/>
  <c r="F387" i="3"/>
  <c r="K387" i="3" s="1"/>
  <c r="G387" i="3"/>
  <c r="H387" i="3"/>
  <c r="I387" i="3"/>
  <c r="J387" i="3"/>
  <c r="L387" i="3" s="1"/>
  <c r="Z387" i="3"/>
  <c r="AJ387" i="3"/>
  <c r="AZ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K391" i="3" s="1"/>
  <c r="G391" i="3"/>
  <c r="H391" i="3"/>
  <c r="I391" i="3"/>
  <c r="J391" i="3"/>
  <c r="L391" i="3" s="1"/>
  <c r="Z391" i="3"/>
  <c r="AJ391" i="3"/>
  <c r="AZ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L393" i="3" s="1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L398" i="3" s="1"/>
  <c r="J398" i="3"/>
  <c r="K398" i="3"/>
  <c r="AA398" i="3" s="1"/>
  <c r="AQ398" i="3"/>
  <c r="E399" i="3"/>
  <c r="F399" i="3"/>
  <c r="G399" i="3"/>
  <c r="H399" i="3"/>
  <c r="I399" i="3"/>
  <c r="L399" i="3" s="1"/>
  <c r="J399" i="3"/>
  <c r="E400" i="3"/>
  <c r="F400" i="3"/>
  <c r="K400" i="3" s="1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L402" i="3" s="1"/>
  <c r="J402" i="3"/>
  <c r="K402" i="3"/>
  <c r="AA402" i="3" s="1"/>
  <c r="AQ402" i="3"/>
  <c r="E403" i="3"/>
  <c r="F403" i="3"/>
  <c r="G403" i="3"/>
  <c r="H403" i="3"/>
  <c r="I403" i="3"/>
  <c r="L403" i="3" s="1"/>
  <c r="J403" i="3"/>
  <c r="E404" i="3"/>
  <c r="F404" i="3"/>
  <c r="K404" i="3" s="1"/>
  <c r="G404" i="3"/>
  <c r="H404" i="3"/>
  <c r="I404" i="3"/>
  <c r="J404" i="3"/>
  <c r="E405" i="3"/>
  <c r="F405" i="3"/>
  <c r="G405" i="3"/>
  <c r="H405" i="3"/>
  <c r="I405" i="3"/>
  <c r="L405" i="3" s="1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K408" i="3" s="1"/>
  <c r="H408" i="3"/>
  <c r="I408" i="3"/>
  <c r="L408" i="3" s="1"/>
  <c r="J408" i="3"/>
  <c r="E409" i="3"/>
  <c r="F409" i="3"/>
  <c r="G409" i="3"/>
  <c r="H409" i="3"/>
  <c r="I409" i="3"/>
  <c r="L409" i="3" s="1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K412" i="3" s="1"/>
  <c r="H412" i="3"/>
  <c r="I412" i="3"/>
  <c r="L412" i="3" s="1"/>
  <c r="J412" i="3"/>
  <c r="E413" i="3"/>
  <c r="F413" i="3"/>
  <c r="G413" i="3"/>
  <c r="H413" i="3"/>
  <c r="I413" i="3"/>
  <c r="L413" i="3" s="1"/>
  <c r="J413" i="3"/>
  <c r="E414" i="3"/>
  <c r="F414" i="3"/>
  <c r="G414" i="3"/>
  <c r="H414" i="3"/>
  <c r="I414" i="3"/>
  <c r="J414" i="3"/>
  <c r="E415" i="3"/>
  <c r="F415" i="3"/>
  <c r="K415" i="3" s="1"/>
  <c r="G415" i="3"/>
  <c r="H415" i="3"/>
  <c r="I415" i="3"/>
  <c r="J415" i="3"/>
  <c r="E416" i="3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F422" i="3"/>
  <c r="G422" i="3"/>
  <c r="H422" i="3"/>
  <c r="I422" i="3"/>
  <c r="L422" i="3" s="1"/>
  <c r="J422" i="3"/>
  <c r="E423" i="3"/>
  <c r="F423" i="3"/>
  <c r="G423" i="3"/>
  <c r="H423" i="3"/>
  <c r="I423" i="3"/>
  <c r="L423" i="3" s="1"/>
  <c r="J423" i="3"/>
  <c r="E424" i="3"/>
  <c r="F424" i="3"/>
  <c r="G424" i="3"/>
  <c r="H424" i="3"/>
  <c r="I424" i="3"/>
  <c r="L424" i="3" s="1"/>
  <c r="J424" i="3"/>
  <c r="E425" i="3"/>
  <c r="F425" i="3"/>
  <c r="G425" i="3"/>
  <c r="H425" i="3"/>
  <c r="I425" i="3"/>
  <c r="L425" i="3" s="1"/>
  <c r="J425" i="3"/>
  <c r="E426" i="3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K449" i="3" s="1"/>
  <c r="G449" i="3"/>
  <c r="H449" i="3"/>
  <c r="I449" i="3"/>
  <c r="J449" i="3"/>
  <c r="E450" i="3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294" i="3" l="1"/>
  <c r="S294" i="3"/>
  <c r="AA294" i="3"/>
  <c r="AH294" i="3"/>
  <c r="AM294" i="3"/>
  <c r="AR294" i="3"/>
  <c r="AX294" i="3"/>
  <c r="BC294" i="3"/>
  <c r="BH294" i="3"/>
  <c r="O294" i="3"/>
  <c r="W294" i="3"/>
  <c r="AE294" i="3"/>
  <c r="AJ294" i="3"/>
  <c r="AP294" i="3"/>
  <c r="AU294" i="3"/>
  <c r="AZ294" i="3"/>
  <c r="BF294" i="3"/>
  <c r="V284" i="3"/>
  <c r="AT284" i="3"/>
  <c r="AD284" i="3"/>
  <c r="AB274" i="3"/>
  <c r="W274" i="3"/>
  <c r="AR274" i="3"/>
  <c r="AH274" i="3"/>
  <c r="N265" i="3"/>
  <c r="BJ265" i="3" s="1"/>
  <c r="R265" i="3"/>
  <c r="Z265" i="3"/>
  <c r="AH265" i="3"/>
  <c r="AP265" i="3"/>
  <c r="AX265" i="3"/>
  <c r="BF265" i="3"/>
  <c r="O265" i="3"/>
  <c r="BL265" i="3" s="1"/>
  <c r="W265" i="3"/>
  <c r="AE265" i="3"/>
  <c r="AM265" i="3"/>
  <c r="AU265" i="3"/>
  <c r="BC265" i="3"/>
  <c r="K450" i="3"/>
  <c r="K436" i="3"/>
  <c r="K434" i="3"/>
  <c r="K432" i="3"/>
  <c r="K430" i="3"/>
  <c r="K428" i="3"/>
  <c r="K426" i="3"/>
  <c r="K425" i="3"/>
  <c r="K424" i="3"/>
  <c r="K423" i="3"/>
  <c r="K422" i="3"/>
  <c r="K420" i="3"/>
  <c r="K418" i="3"/>
  <c r="K416" i="3"/>
  <c r="K413" i="3"/>
  <c r="K409" i="3"/>
  <c r="K405" i="3"/>
  <c r="K403" i="3"/>
  <c r="K399" i="3"/>
  <c r="L449" i="3"/>
  <c r="P449" i="3" s="1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15" i="3"/>
  <c r="AA415" i="3" s="1"/>
  <c r="L414" i="3"/>
  <c r="K414" i="3"/>
  <c r="L411" i="3"/>
  <c r="K411" i="3"/>
  <c r="L410" i="3"/>
  <c r="K410" i="3"/>
  <c r="L407" i="3"/>
  <c r="K407" i="3"/>
  <c r="L406" i="3"/>
  <c r="K406" i="3"/>
  <c r="L404" i="3"/>
  <c r="W404" i="3" s="1"/>
  <c r="BG402" i="3"/>
  <c r="L401" i="3"/>
  <c r="K401" i="3"/>
  <c r="L400" i="3"/>
  <c r="AA400" i="3" s="1"/>
  <c r="BG398" i="3"/>
  <c r="L397" i="3"/>
  <c r="K397" i="3"/>
  <c r="L395" i="3"/>
  <c r="K395" i="3"/>
  <c r="T391" i="3"/>
  <c r="T387" i="3"/>
  <c r="K384" i="3"/>
  <c r="Z383" i="3"/>
  <c r="K382" i="3"/>
  <c r="L380" i="3"/>
  <c r="L378" i="3"/>
  <c r="K376" i="3"/>
  <c r="Z375" i="3"/>
  <c r="K374" i="3"/>
  <c r="L372" i="3"/>
  <c r="L370" i="3"/>
  <c r="K368" i="3"/>
  <c r="Z367" i="3"/>
  <c r="K366" i="3"/>
  <c r="L364" i="3"/>
  <c r="L362" i="3"/>
  <c r="K360" i="3"/>
  <c r="Z359" i="3"/>
  <c r="K358" i="3"/>
  <c r="K355" i="3"/>
  <c r="K354" i="3"/>
  <c r="K352" i="3"/>
  <c r="K350" i="3"/>
  <c r="K348" i="3"/>
  <c r="K346" i="3"/>
  <c r="K344" i="3"/>
  <c r="K342" i="3"/>
  <c r="K340" i="3"/>
  <c r="K338" i="3"/>
  <c r="K336" i="3"/>
  <c r="K334" i="3"/>
  <c r="L332" i="3"/>
  <c r="L330" i="3"/>
  <c r="K328" i="3"/>
  <c r="L326" i="3"/>
  <c r="K324" i="3"/>
  <c r="L322" i="3"/>
  <c r="L320" i="3"/>
  <c r="K318" i="3"/>
  <c r="K317" i="3"/>
  <c r="K316" i="3"/>
  <c r="K312" i="3"/>
  <c r="K310" i="3"/>
  <c r="W307" i="3"/>
  <c r="K306" i="3"/>
  <c r="W303" i="3"/>
  <c r="K302" i="3"/>
  <c r="AA301" i="3"/>
  <c r="K298" i="3"/>
  <c r="O291" i="3"/>
  <c r="O289" i="3"/>
  <c r="O287" i="3"/>
  <c r="L286" i="3"/>
  <c r="L281" i="3"/>
  <c r="L279" i="3"/>
  <c r="L277" i="3"/>
  <c r="K275" i="3"/>
  <c r="K273" i="3"/>
  <c r="K271" i="3"/>
  <c r="K269" i="3"/>
  <c r="O267" i="3"/>
  <c r="T266" i="3"/>
  <c r="K266" i="3"/>
  <c r="S265" i="3"/>
  <c r="BM265" i="3" s="1"/>
  <c r="AB262" i="3"/>
  <c r="K262" i="3"/>
  <c r="AR262" i="3" s="1"/>
  <c r="K259" i="3"/>
  <c r="K393" i="3"/>
  <c r="BF391" i="3"/>
  <c r="AU391" i="3"/>
  <c r="AE391" i="3"/>
  <c r="O391" i="3"/>
  <c r="L389" i="3"/>
  <c r="K389" i="3"/>
  <c r="BF387" i="3"/>
  <c r="AU387" i="3"/>
  <c r="AE387" i="3"/>
  <c r="O387" i="3"/>
  <c r="K386" i="3"/>
  <c r="L384" i="3"/>
  <c r="AP383" i="3"/>
  <c r="L382" i="3"/>
  <c r="L381" i="3"/>
  <c r="K381" i="3"/>
  <c r="K380" i="3"/>
  <c r="L379" i="3"/>
  <c r="K379" i="3"/>
  <c r="K378" i="3"/>
  <c r="L376" i="3"/>
  <c r="AP375" i="3"/>
  <c r="L374" i="3"/>
  <c r="L373" i="3"/>
  <c r="K373" i="3"/>
  <c r="K372" i="3"/>
  <c r="L371" i="3"/>
  <c r="K371" i="3"/>
  <c r="K370" i="3"/>
  <c r="L368" i="3"/>
  <c r="AP367" i="3"/>
  <c r="L366" i="3"/>
  <c r="L365" i="3"/>
  <c r="K365" i="3"/>
  <c r="K364" i="3"/>
  <c r="L363" i="3"/>
  <c r="K363" i="3"/>
  <c r="K362" i="3"/>
  <c r="L360" i="3"/>
  <c r="AP359" i="3"/>
  <c r="L358" i="3"/>
  <c r="L357" i="3"/>
  <c r="K357" i="3"/>
  <c r="BE356" i="3"/>
  <c r="AZ356" i="3"/>
  <c r="AU356" i="3"/>
  <c r="AO356" i="3"/>
  <c r="AJ356" i="3"/>
  <c r="AE356" i="3"/>
  <c r="Y356" i="3"/>
  <c r="T356" i="3"/>
  <c r="O356" i="3"/>
  <c r="BL356" i="3" s="1"/>
  <c r="M356" i="3"/>
  <c r="L354" i="3"/>
  <c r="AC354" i="3" s="1"/>
  <c r="K353" i="3"/>
  <c r="L352" i="3"/>
  <c r="K351" i="3"/>
  <c r="L350" i="3"/>
  <c r="K349" i="3"/>
  <c r="L348" i="3"/>
  <c r="K347" i="3"/>
  <c r="L346" i="3"/>
  <c r="K345" i="3"/>
  <c r="L344" i="3"/>
  <c r="K343" i="3"/>
  <c r="L342" i="3"/>
  <c r="K341" i="3"/>
  <c r="L340" i="3"/>
  <c r="K339" i="3"/>
  <c r="L338" i="3"/>
  <c r="K337" i="3"/>
  <c r="L336" i="3"/>
  <c r="BC335" i="3"/>
  <c r="AR335" i="3"/>
  <c r="R335" i="3"/>
  <c r="L334" i="3"/>
  <c r="AF334" i="3" s="1"/>
  <c r="L333" i="3"/>
  <c r="AQ333" i="3" s="1"/>
  <c r="K332" i="3"/>
  <c r="K330" i="3"/>
  <c r="K329" i="3"/>
  <c r="L328" i="3"/>
  <c r="AZ328" i="3" s="1"/>
  <c r="L327" i="3"/>
  <c r="BB327" i="3" s="1"/>
  <c r="K326" i="3"/>
  <c r="K325" i="3"/>
  <c r="L324" i="3"/>
  <c r="L323" i="3"/>
  <c r="BB323" i="3" s="1"/>
  <c r="K322" i="3"/>
  <c r="K321" i="3"/>
  <c r="K320" i="3"/>
  <c r="AJ320" i="3" s="1"/>
  <c r="L319" i="3"/>
  <c r="L315" i="3"/>
  <c r="M315" i="3" s="1"/>
  <c r="L314" i="3"/>
  <c r="K314" i="3"/>
  <c r="BE313" i="3"/>
  <c r="AW313" i="3"/>
  <c r="AO313" i="3"/>
  <c r="AG313" i="3"/>
  <c r="Y313" i="3"/>
  <c r="Q313" i="3"/>
  <c r="L311" i="3"/>
  <c r="S311" i="3" s="1"/>
  <c r="L309" i="3"/>
  <c r="W309" i="3" s="1"/>
  <c r="L308" i="3"/>
  <c r="K308" i="3"/>
  <c r="AU307" i="3"/>
  <c r="AE307" i="3"/>
  <c r="L305" i="3"/>
  <c r="W305" i="3" s="1"/>
  <c r="L304" i="3"/>
  <c r="K304" i="3"/>
  <c r="AU303" i="3"/>
  <c r="AE303" i="3"/>
  <c r="BC301" i="3"/>
  <c r="AU301" i="3"/>
  <c r="AI301" i="3"/>
  <c r="W301" i="3"/>
  <c r="L300" i="3"/>
  <c r="K300" i="3"/>
  <c r="L299" i="3"/>
  <c r="AA299" i="3" s="1"/>
  <c r="L296" i="3"/>
  <c r="K296" i="3"/>
  <c r="AE296" i="3" s="1"/>
  <c r="L293" i="3"/>
  <c r="K293" i="3"/>
  <c r="AP291" i="3"/>
  <c r="T291" i="3"/>
  <c r="AP289" i="3"/>
  <c r="T289" i="3"/>
  <c r="AP287" i="3"/>
  <c r="T287" i="3"/>
  <c r="K286" i="3"/>
  <c r="L285" i="3"/>
  <c r="K285" i="3"/>
  <c r="AX282" i="3"/>
  <c r="K281" i="3"/>
  <c r="K279" i="3"/>
  <c r="L278" i="3"/>
  <c r="K278" i="3"/>
  <c r="K277" i="3"/>
  <c r="AN277" i="3" s="1"/>
  <c r="K276" i="3"/>
  <c r="L275" i="3"/>
  <c r="BC274" i="3"/>
  <c r="L273" i="3"/>
  <c r="X273" i="3" s="1"/>
  <c r="L272" i="3"/>
  <c r="K272" i="3"/>
  <c r="L271" i="3"/>
  <c r="L270" i="3"/>
  <c r="K270" i="3"/>
  <c r="L269" i="3"/>
  <c r="K268" i="3"/>
  <c r="AM267" i="3"/>
  <c r="W267" i="3"/>
  <c r="K264" i="3"/>
  <c r="L263" i="3"/>
  <c r="K263" i="3"/>
  <c r="L261" i="3"/>
  <c r="K261" i="3"/>
  <c r="K260" i="3"/>
  <c r="N448" i="3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W393" i="3"/>
  <c r="AB393" i="3"/>
  <c r="AH393" i="3"/>
  <c r="AM393" i="3"/>
  <c r="AR393" i="3"/>
  <c r="AX393" i="3"/>
  <c r="BC393" i="3"/>
  <c r="BH393" i="3"/>
  <c r="N393" i="3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W391" i="3"/>
  <c r="AB391" i="3"/>
  <c r="AH391" i="3"/>
  <c r="AM391" i="3"/>
  <c r="AR391" i="3"/>
  <c r="AX391" i="3"/>
  <c r="BC391" i="3"/>
  <c r="BH391" i="3"/>
  <c r="N391" i="3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W389" i="3"/>
  <c r="AB389" i="3"/>
  <c r="AH389" i="3"/>
  <c r="AM389" i="3"/>
  <c r="AR389" i="3"/>
  <c r="AX389" i="3"/>
  <c r="BC389" i="3"/>
  <c r="BH389" i="3"/>
  <c r="N389" i="3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AF350" i="3"/>
  <c r="AF346" i="3"/>
  <c r="AF342" i="3"/>
  <c r="AF338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BH352" i="3"/>
  <c r="AR352" i="3"/>
  <c r="BH350" i="3"/>
  <c r="AR350" i="3"/>
  <c r="BH348" i="3"/>
  <c r="AR348" i="3"/>
  <c r="BH346" i="3"/>
  <c r="AR346" i="3"/>
  <c r="BH344" i="3"/>
  <c r="AR344" i="3"/>
  <c r="BH342" i="3"/>
  <c r="AR342" i="3"/>
  <c r="BH340" i="3"/>
  <c r="AR340" i="3"/>
  <c r="BH338" i="3"/>
  <c r="AR338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I351" i="3"/>
  <c r="T351" i="3"/>
  <c r="AZ351" i="3"/>
  <c r="AG351" i="3"/>
  <c r="AV349" i="3"/>
  <c r="BI349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W337" i="3" s="1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BN313" i="3" s="1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BL294" i="3" s="1"/>
  <c r="Y294" i="3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K106" i="3" s="1"/>
  <c r="G106" i="3"/>
  <c r="H106" i="3"/>
  <c r="I106" i="3"/>
  <c r="J106" i="3"/>
  <c r="L106" i="3"/>
  <c r="E107" i="3"/>
  <c r="F107" i="3"/>
  <c r="G107" i="3"/>
  <c r="H107" i="3"/>
  <c r="I107" i="3"/>
  <c r="J107" i="3"/>
  <c r="E108" i="3"/>
  <c r="F108" i="3"/>
  <c r="K108" i="3" s="1"/>
  <c r="G108" i="3"/>
  <c r="H108" i="3"/>
  <c r="I108" i="3"/>
  <c r="J108" i="3"/>
  <c r="L108" i="3"/>
  <c r="E109" i="3"/>
  <c r="F109" i="3"/>
  <c r="G109" i="3"/>
  <c r="H109" i="3"/>
  <c r="I109" i="3"/>
  <c r="J109" i="3"/>
  <c r="E110" i="3"/>
  <c r="F110" i="3"/>
  <c r="G110" i="3"/>
  <c r="H110" i="3"/>
  <c r="I110" i="3"/>
  <c r="L110" i="3" s="1"/>
  <c r="J110" i="3"/>
  <c r="K110" i="3"/>
  <c r="X110" i="3" s="1"/>
  <c r="E111" i="3"/>
  <c r="F111" i="3"/>
  <c r="G111" i="3"/>
  <c r="H111" i="3"/>
  <c r="I111" i="3"/>
  <c r="J111" i="3"/>
  <c r="E112" i="3"/>
  <c r="F112" i="3"/>
  <c r="K112" i="3" s="1"/>
  <c r="G112" i="3"/>
  <c r="H112" i="3"/>
  <c r="I112" i="3"/>
  <c r="J112" i="3"/>
  <c r="E113" i="3"/>
  <c r="F113" i="3"/>
  <c r="K113" i="3" s="1"/>
  <c r="G113" i="3"/>
  <c r="H113" i="3"/>
  <c r="I113" i="3"/>
  <c r="J113" i="3"/>
  <c r="E114" i="3"/>
  <c r="F114" i="3"/>
  <c r="G114" i="3"/>
  <c r="H114" i="3"/>
  <c r="I114" i="3"/>
  <c r="L114" i="3" s="1"/>
  <c r="J114" i="3"/>
  <c r="K114" i="3"/>
  <c r="N114" i="3" s="1"/>
  <c r="V114" i="3"/>
  <c r="AG114" i="3"/>
  <c r="AQ114" i="3"/>
  <c r="BB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F118" i="3"/>
  <c r="G118" i="3"/>
  <c r="H118" i="3"/>
  <c r="I118" i="3"/>
  <c r="J118" i="3"/>
  <c r="E119" i="3"/>
  <c r="F119" i="3"/>
  <c r="K119" i="3" s="1"/>
  <c r="G119" i="3"/>
  <c r="H119" i="3"/>
  <c r="I119" i="3"/>
  <c r="J119" i="3"/>
  <c r="E120" i="3"/>
  <c r="F120" i="3"/>
  <c r="G120" i="3"/>
  <c r="H120" i="3"/>
  <c r="I120" i="3"/>
  <c r="J120" i="3"/>
  <c r="L120" i="3"/>
  <c r="E121" i="3"/>
  <c r="F121" i="3"/>
  <c r="K121" i="3" s="1"/>
  <c r="G121" i="3"/>
  <c r="H121" i="3"/>
  <c r="I121" i="3"/>
  <c r="J121" i="3"/>
  <c r="E122" i="3"/>
  <c r="F122" i="3"/>
  <c r="G122" i="3"/>
  <c r="H122" i="3"/>
  <c r="L122" i="3" s="1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L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K127" i="3" s="1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K135" i="3" s="1"/>
  <c r="R135" i="3" s="1"/>
  <c r="G135" i="3"/>
  <c r="H135" i="3"/>
  <c r="I135" i="3"/>
  <c r="J135" i="3"/>
  <c r="L135" i="3" s="1"/>
  <c r="Z135" i="3"/>
  <c r="AL135" i="3"/>
  <c r="AT135" i="3"/>
  <c r="BB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L137" i="3"/>
  <c r="E138" i="3"/>
  <c r="F138" i="3"/>
  <c r="K138" i="3" s="1"/>
  <c r="G138" i="3"/>
  <c r="H138" i="3"/>
  <c r="L138" i="3" s="1"/>
  <c r="I138" i="3"/>
  <c r="J138" i="3"/>
  <c r="E139" i="3"/>
  <c r="F139" i="3"/>
  <c r="G139" i="3"/>
  <c r="H139" i="3"/>
  <c r="I139" i="3"/>
  <c r="L139" i="3" s="1"/>
  <c r="J139" i="3"/>
  <c r="E140" i="3"/>
  <c r="F140" i="3"/>
  <c r="G140" i="3"/>
  <c r="H140" i="3"/>
  <c r="I140" i="3"/>
  <c r="L140" i="3" s="1"/>
  <c r="J140" i="3"/>
  <c r="K140" i="3"/>
  <c r="E141" i="3"/>
  <c r="F141" i="3"/>
  <c r="G141" i="3"/>
  <c r="H141" i="3"/>
  <c r="I141" i="3"/>
  <c r="L141" i="3" s="1"/>
  <c r="J141" i="3"/>
  <c r="E142" i="3"/>
  <c r="F142" i="3"/>
  <c r="G142" i="3"/>
  <c r="H142" i="3"/>
  <c r="I142" i="3"/>
  <c r="L142" i="3" s="1"/>
  <c r="J142" i="3"/>
  <c r="K142" i="3"/>
  <c r="E143" i="3"/>
  <c r="F143" i="3"/>
  <c r="G143" i="3"/>
  <c r="H143" i="3"/>
  <c r="I143" i="3"/>
  <c r="L143" i="3" s="1"/>
  <c r="J143" i="3"/>
  <c r="E144" i="3"/>
  <c r="F144" i="3"/>
  <c r="K144" i="3" s="1"/>
  <c r="G144" i="3"/>
  <c r="H144" i="3"/>
  <c r="I144" i="3"/>
  <c r="J144" i="3"/>
  <c r="L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K146" i="3"/>
  <c r="AM146" i="3" s="1"/>
  <c r="E147" i="3"/>
  <c r="F147" i="3"/>
  <c r="G147" i="3"/>
  <c r="H147" i="3"/>
  <c r="I147" i="3"/>
  <c r="J147" i="3"/>
  <c r="E148" i="3"/>
  <c r="F148" i="3"/>
  <c r="K148" i="3" s="1"/>
  <c r="G148" i="3"/>
  <c r="H148" i="3"/>
  <c r="I148" i="3"/>
  <c r="J148" i="3"/>
  <c r="L148" i="3"/>
  <c r="E149" i="3"/>
  <c r="F149" i="3"/>
  <c r="G149" i="3"/>
  <c r="H149" i="3"/>
  <c r="I149" i="3"/>
  <c r="J149" i="3"/>
  <c r="E150" i="3"/>
  <c r="F150" i="3"/>
  <c r="K150" i="3" s="1"/>
  <c r="G150" i="3"/>
  <c r="H150" i="3"/>
  <c r="L150" i="3" s="1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L152" i="3"/>
  <c r="E153" i="3"/>
  <c r="F153" i="3"/>
  <c r="G153" i="3"/>
  <c r="H153" i="3"/>
  <c r="I153" i="3"/>
  <c r="J153" i="3"/>
  <c r="L153" i="3" s="1"/>
  <c r="E154" i="3"/>
  <c r="F154" i="3"/>
  <c r="K154" i="3" s="1"/>
  <c r="G154" i="3"/>
  <c r="H154" i="3"/>
  <c r="L154" i="3" s="1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L156" i="3"/>
  <c r="E157" i="3"/>
  <c r="F157" i="3"/>
  <c r="G157" i="3"/>
  <c r="H157" i="3"/>
  <c r="I157" i="3"/>
  <c r="J157" i="3"/>
  <c r="L157" i="3" s="1"/>
  <c r="E158" i="3"/>
  <c r="F158" i="3"/>
  <c r="G158" i="3"/>
  <c r="H158" i="3"/>
  <c r="I158" i="3"/>
  <c r="J158" i="3"/>
  <c r="L158" i="3"/>
  <c r="E159" i="3"/>
  <c r="F159" i="3"/>
  <c r="G159" i="3"/>
  <c r="H159" i="3"/>
  <c r="I159" i="3"/>
  <c r="J159" i="3"/>
  <c r="L159" i="3" s="1"/>
  <c r="E160" i="3"/>
  <c r="F160" i="3"/>
  <c r="G160" i="3"/>
  <c r="H160" i="3"/>
  <c r="I160" i="3"/>
  <c r="J160" i="3"/>
  <c r="L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L164" i="3"/>
  <c r="E165" i="3"/>
  <c r="F165" i="3"/>
  <c r="G165" i="3"/>
  <c r="H165" i="3"/>
  <c r="I165" i="3"/>
  <c r="J165" i="3"/>
  <c r="L165" i="3" s="1"/>
  <c r="E166" i="3"/>
  <c r="F166" i="3"/>
  <c r="K166" i="3" s="1"/>
  <c r="G166" i="3"/>
  <c r="H166" i="3"/>
  <c r="L166" i="3" s="1"/>
  <c r="I166" i="3"/>
  <c r="J166" i="3"/>
  <c r="E167" i="3"/>
  <c r="F167" i="3"/>
  <c r="G167" i="3"/>
  <c r="H167" i="3"/>
  <c r="I167" i="3"/>
  <c r="L167" i="3" s="1"/>
  <c r="J167" i="3"/>
  <c r="E168" i="3"/>
  <c r="F168" i="3"/>
  <c r="G168" i="3"/>
  <c r="H168" i="3"/>
  <c r="I168" i="3"/>
  <c r="L168" i="3" s="1"/>
  <c r="J168" i="3"/>
  <c r="K168" i="3"/>
  <c r="E169" i="3"/>
  <c r="F169" i="3"/>
  <c r="G169" i="3"/>
  <c r="H169" i="3"/>
  <c r="I169" i="3"/>
  <c r="L169" i="3" s="1"/>
  <c r="J169" i="3"/>
  <c r="E170" i="3"/>
  <c r="F170" i="3"/>
  <c r="G170" i="3"/>
  <c r="H170" i="3"/>
  <c r="I170" i="3"/>
  <c r="L170" i="3" s="1"/>
  <c r="J170" i="3"/>
  <c r="K170" i="3"/>
  <c r="E171" i="3"/>
  <c r="F171" i="3"/>
  <c r="G171" i="3"/>
  <c r="H171" i="3"/>
  <c r="I171" i="3"/>
  <c r="L171" i="3" s="1"/>
  <c r="J171" i="3"/>
  <c r="E172" i="3"/>
  <c r="F172" i="3"/>
  <c r="G172" i="3"/>
  <c r="H172" i="3"/>
  <c r="I172" i="3"/>
  <c r="L172" i="3" s="1"/>
  <c r="J172" i="3"/>
  <c r="K172" i="3"/>
  <c r="E173" i="3"/>
  <c r="F173" i="3"/>
  <c r="G173" i="3"/>
  <c r="H173" i="3"/>
  <c r="I173" i="3"/>
  <c r="L173" i="3" s="1"/>
  <c r="J173" i="3"/>
  <c r="E174" i="3"/>
  <c r="F174" i="3"/>
  <c r="G174" i="3"/>
  <c r="H174" i="3"/>
  <c r="I174" i="3"/>
  <c r="L174" i="3" s="1"/>
  <c r="J174" i="3"/>
  <c r="K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L176" i="3" s="1"/>
  <c r="J176" i="3"/>
  <c r="K176" i="3"/>
  <c r="E177" i="3"/>
  <c r="F177" i="3"/>
  <c r="G177" i="3"/>
  <c r="H177" i="3"/>
  <c r="I177" i="3"/>
  <c r="J177" i="3"/>
  <c r="E178" i="3"/>
  <c r="F178" i="3"/>
  <c r="G178" i="3"/>
  <c r="H178" i="3"/>
  <c r="I178" i="3"/>
  <c r="L178" i="3" s="1"/>
  <c r="J178" i="3"/>
  <c r="K178" i="3"/>
  <c r="AB178" i="3" s="1"/>
  <c r="E179" i="3"/>
  <c r="F179" i="3"/>
  <c r="G179" i="3"/>
  <c r="H179" i="3"/>
  <c r="I179" i="3"/>
  <c r="L179" i="3" s="1"/>
  <c r="J179" i="3"/>
  <c r="E180" i="3"/>
  <c r="F180" i="3"/>
  <c r="K180" i="3" s="1"/>
  <c r="G180" i="3"/>
  <c r="H180" i="3"/>
  <c r="I180" i="3"/>
  <c r="J180" i="3"/>
  <c r="L180" i="3"/>
  <c r="E181" i="3"/>
  <c r="F181" i="3"/>
  <c r="G181" i="3"/>
  <c r="H181" i="3"/>
  <c r="I181" i="3"/>
  <c r="J181" i="3"/>
  <c r="E182" i="3"/>
  <c r="F182" i="3"/>
  <c r="K182" i="3" s="1"/>
  <c r="G182" i="3"/>
  <c r="H182" i="3"/>
  <c r="I182" i="3"/>
  <c r="J182" i="3"/>
  <c r="L182" i="3"/>
  <c r="E183" i="3"/>
  <c r="F183" i="3"/>
  <c r="G183" i="3"/>
  <c r="H183" i="3"/>
  <c r="I183" i="3"/>
  <c r="J183" i="3"/>
  <c r="E184" i="3"/>
  <c r="F184" i="3"/>
  <c r="G184" i="3"/>
  <c r="H184" i="3"/>
  <c r="I184" i="3"/>
  <c r="L184" i="3" s="1"/>
  <c r="J184" i="3"/>
  <c r="K184" i="3"/>
  <c r="W184" i="3" s="1"/>
  <c r="E185" i="3"/>
  <c r="F185" i="3"/>
  <c r="G185" i="3"/>
  <c r="H185" i="3"/>
  <c r="I185" i="3"/>
  <c r="L185" i="3" s="1"/>
  <c r="J185" i="3"/>
  <c r="K185" i="3"/>
  <c r="E186" i="3"/>
  <c r="F186" i="3"/>
  <c r="G186" i="3"/>
  <c r="H186" i="3"/>
  <c r="I186" i="3"/>
  <c r="L186" i="3" s="1"/>
  <c r="J186" i="3"/>
  <c r="E187" i="3"/>
  <c r="F187" i="3"/>
  <c r="G187" i="3"/>
  <c r="H187" i="3"/>
  <c r="I187" i="3"/>
  <c r="L187" i="3" s="1"/>
  <c r="J187" i="3"/>
  <c r="K187" i="3"/>
  <c r="E188" i="3"/>
  <c r="F188" i="3"/>
  <c r="G188" i="3"/>
  <c r="H188" i="3"/>
  <c r="I188" i="3"/>
  <c r="L188" i="3" s="1"/>
  <c r="J188" i="3"/>
  <c r="E189" i="3"/>
  <c r="F189" i="3"/>
  <c r="G189" i="3"/>
  <c r="H189" i="3"/>
  <c r="I189" i="3"/>
  <c r="L189" i="3" s="1"/>
  <c r="J189" i="3"/>
  <c r="K189" i="3"/>
  <c r="E190" i="3"/>
  <c r="F190" i="3"/>
  <c r="G190" i="3"/>
  <c r="H190" i="3"/>
  <c r="I190" i="3"/>
  <c r="L190" i="3" s="1"/>
  <c r="J190" i="3"/>
  <c r="E191" i="3"/>
  <c r="F191" i="3"/>
  <c r="G191" i="3"/>
  <c r="H191" i="3"/>
  <c r="I191" i="3"/>
  <c r="L191" i="3" s="1"/>
  <c r="J191" i="3"/>
  <c r="K191" i="3"/>
  <c r="E192" i="3"/>
  <c r="F192" i="3"/>
  <c r="G192" i="3"/>
  <c r="H192" i="3"/>
  <c r="I192" i="3"/>
  <c r="L192" i="3" s="1"/>
  <c r="J192" i="3"/>
  <c r="E193" i="3"/>
  <c r="F193" i="3"/>
  <c r="G193" i="3"/>
  <c r="H193" i="3"/>
  <c r="I193" i="3"/>
  <c r="L193" i="3" s="1"/>
  <c r="J193" i="3"/>
  <c r="K193" i="3"/>
  <c r="E194" i="3"/>
  <c r="F194" i="3"/>
  <c r="G194" i="3"/>
  <c r="H194" i="3"/>
  <c r="I194" i="3"/>
  <c r="L194" i="3" s="1"/>
  <c r="J194" i="3"/>
  <c r="E195" i="3"/>
  <c r="F195" i="3"/>
  <c r="G195" i="3"/>
  <c r="H195" i="3"/>
  <c r="I195" i="3"/>
  <c r="L195" i="3" s="1"/>
  <c r="J195" i="3"/>
  <c r="K195" i="3"/>
  <c r="E196" i="3"/>
  <c r="F196" i="3"/>
  <c r="G196" i="3"/>
  <c r="H196" i="3"/>
  <c r="I196" i="3"/>
  <c r="J196" i="3"/>
  <c r="E197" i="3"/>
  <c r="F197" i="3"/>
  <c r="G197" i="3"/>
  <c r="H197" i="3"/>
  <c r="I197" i="3"/>
  <c r="L197" i="3" s="1"/>
  <c r="J197" i="3"/>
  <c r="K197" i="3"/>
  <c r="AB197" i="3" s="1"/>
  <c r="E198" i="3"/>
  <c r="F198" i="3"/>
  <c r="G198" i="3"/>
  <c r="H198" i="3"/>
  <c r="I198" i="3"/>
  <c r="L198" i="3" s="1"/>
  <c r="J198" i="3"/>
  <c r="E199" i="3"/>
  <c r="F199" i="3"/>
  <c r="K199" i="3" s="1"/>
  <c r="G199" i="3"/>
  <c r="H199" i="3"/>
  <c r="I199" i="3"/>
  <c r="J199" i="3"/>
  <c r="L199" i="3"/>
  <c r="E200" i="3"/>
  <c r="F200" i="3"/>
  <c r="G200" i="3"/>
  <c r="H200" i="3"/>
  <c r="I200" i="3"/>
  <c r="J200" i="3"/>
  <c r="E201" i="3"/>
  <c r="F201" i="3"/>
  <c r="K201" i="3" s="1"/>
  <c r="G201" i="3"/>
  <c r="H201" i="3"/>
  <c r="I201" i="3"/>
  <c r="J201" i="3"/>
  <c r="L201" i="3"/>
  <c r="E202" i="3"/>
  <c r="F202" i="3"/>
  <c r="G202" i="3"/>
  <c r="H202" i="3"/>
  <c r="I202" i="3"/>
  <c r="L202" i="3" s="1"/>
  <c r="J202" i="3"/>
  <c r="E203" i="3"/>
  <c r="F203" i="3"/>
  <c r="G203" i="3"/>
  <c r="H203" i="3"/>
  <c r="I203" i="3"/>
  <c r="L203" i="3" s="1"/>
  <c r="J203" i="3"/>
  <c r="K203" i="3"/>
  <c r="E204" i="3"/>
  <c r="F204" i="3"/>
  <c r="G204" i="3"/>
  <c r="H204" i="3"/>
  <c r="I204" i="3"/>
  <c r="J204" i="3"/>
  <c r="E205" i="3"/>
  <c r="F205" i="3"/>
  <c r="G205" i="3"/>
  <c r="H205" i="3"/>
  <c r="I205" i="3"/>
  <c r="L205" i="3" s="1"/>
  <c r="J205" i="3"/>
  <c r="K205" i="3"/>
  <c r="AB205" i="3" s="1"/>
  <c r="E206" i="3"/>
  <c r="F206" i="3"/>
  <c r="G206" i="3"/>
  <c r="H206" i="3"/>
  <c r="I206" i="3"/>
  <c r="L206" i="3" s="1"/>
  <c r="J206" i="3"/>
  <c r="E207" i="3"/>
  <c r="F207" i="3"/>
  <c r="G207" i="3"/>
  <c r="H207" i="3"/>
  <c r="I207" i="3"/>
  <c r="L207" i="3" s="1"/>
  <c r="J207" i="3"/>
  <c r="K207" i="3"/>
  <c r="E208" i="3"/>
  <c r="F208" i="3"/>
  <c r="G208" i="3"/>
  <c r="H208" i="3"/>
  <c r="I208" i="3"/>
  <c r="L208" i="3" s="1"/>
  <c r="J208" i="3"/>
  <c r="K208" i="3"/>
  <c r="M208" i="3" s="1"/>
  <c r="V208" i="3"/>
  <c r="AG208" i="3"/>
  <c r="AQ208" i="3"/>
  <c r="BB208" i="3"/>
  <c r="E209" i="3"/>
  <c r="F209" i="3"/>
  <c r="G209" i="3"/>
  <c r="H209" i="3"/>
  <c r="I209" i="3"/>
  <c r="L209" i="3" s="1"/>
  <c r="J209" i="3"/>
  <c r="K209" i="3"/>
  <c r="N209" i="3" s="1"/>
  <c r="E210" i="3"/>
  <c r="F210" i="3"/>
  <c r="G210" i="3"/>
  <c r="H210" i="3"/>
  <c r="I210" i="3"/>
  <c r="J210" i="3"/>
  <c r="E211" i="3"/>
  <c r="F211" i="3"/>
  <c r="K211" i="3" s="1"/>
  <c r="G211" i="3"/>
  <c r="H211" i="3"/>
  <c r="I211" i="3"/>
  <c r="J211" i="3"/>
  <c r="E212" i="3"/>
  <c r="F212" i="3"/>
  <c r="G212" i="3"/>
  <c r="H212" i="3"/>
  <c r="I212" i="3"/>
  <c r="L212" i="3" s="1"/>
  <c r="J212" i="3"/>
  <c r="E213" i="3"/>
  <c r="F213" i="3"/>
  <c r="G213" i="3"/>
  <c r="H213" i="3"/>
  <c r="I213" i="3"/>
  <c r="L213" i="3" s="1"/>
  <c r="J213" i="3"/>
  <c r="K213" i="3"/>
  <c r="E214" i="3"/>
  <c r="F214" i="3"/>
  <c r="G214" i="3"/>
  <c r="H214" i="3"/>
  <c r="I214" i="3"/>
  <c r="L214" i="3" s="1"/>
  <c r="J214" i="3"/>
  <c r="E215" i="3"/>
  <c r="F215" i="3"/>
  <c r="G215" i="3"/>
  <c r="H215" i="3"/>
  <c r="I215" i="3"/>
  <c r="L215" i="3" s="1"/>
  <c r="J215" i="3"/>
  <c r="K215" i="3"/>
  <c r="E216" i="3"/>
  <c r="F216" i="3"/>
  <c r="G216" i="3"/>
  <c r="H216" i="3"/>
  <c r="I216" i="3"/>
  <c r="L216" i="3" s="1"/>
  <c r="J216" i="3"/>
  <c r="E217" i="3"/>
  <c r="F217" i="3"/>
  <c r="G217" i="3"/>
  <c r="H217" i="3"/>
  <c r="I217" i="3"/>
  <c r="L217" i="3" s="1"/>
  <c r="J217" i="3"/>
  <c r="K217" i="3"/>
  <c r="E218" i="3"/>
  <c r="F218" i="3"/>
  <c r="G218" i="3"/>
  <c r="H218" i="3"/>
  <c r="I218" i="3"/>
  <c r="L218" i="3" s="1"/>
  <c r="J218" i="3"/>
  <c r="E219" i="3"/>
  <c r="F219" i="3"/>
  <c r="G219" i="3"/>
  <c r="H219" i="3"/>
  <c r="I219" i="3"/>
  <c r="L219" i="3" s="1"/>
  <c r="J219" i="3"/>
  <c r="K219" i="3"/>
  <c r="E220" i="3"/>
  <c r="F220" i="3"/>
  <c r="G220" i="3"/>
  <c r="H220" i="3"/>
  <c r="I220" i="3"/>
  <c r="L220" i="3" s="1"/>
  <c r="J220" i="3"/>
  <c r="E221" i="3"/>
  <c r="F221" i="3"/>
  <c r="G221" i="3"/>
  <c r="H221" i="3"/>
  <c r="I221" i="3"/>
  <c r="L221" i="3" s="1"/>
  <c r="J221" i="3"/>
  <c r="K221" i="3"/>
  <c r="AA221" i="3" s="1"/>
  <c r="E222" i="3"/>
  <c r="F222" i="3"/>
  <c r="G222" i="3"/>
  <c r="H222" i="3"/>
  <c r="I222" i="3"/>
  <c r="L222" i="3" s="1"/>
  <c r="J222" i="3"/>
  <c r="E223" i="3"/>
  <c r="F223" i="3"/>
  <c r="K223" i="3" s="1"/>
  <c r="G223" i="3"/>
  <c r="H223" i="3"/>
  <c r="I223" i="3"/>
  <c r="J223" i="3"/>
  <c r="L223" i="3" s="1"/>
  <c r="E224" i="3"/>
  <c r="F224" i="3"/>
  <c r="G224" i="3"/>
  <c r="H224" i="3"/>
  <c r="I224" i="3"/>
  <c r="J224" i="3"/>
  <c r="E225" i="3"/>
  <c r="F225" i="3"/>
  <c r="G225" i="3"/>
  <c r="H225" i="3"/>
  <c r="I225" i="3"/>
  <c r="L225" i="3" s="1"/>
  <c r="J225" i="3"/>
  <c r="K225" i="3"/>
  <c r="AB225" i="3" s="1"/>
  <c r="E226" i="3"/>
  <c r="F226" i="3"/>
  <c r="G226" i="3"/>
  <c r="H226" i="3"/>
  <c r="I226" i="3"/>
  <c r="J226" i="3"/>
  <c r="E227" i="3"/>
  <c r="F227" i="3"/>
  <c r="G227" i="3"/>
  <c r="H227" i="3"/>
  <c r="I227" i="3"/>
  <c r="L227" i="3" s="1"/>
  <c r="J227" i="3"/>
  <c r="K227" i="3"/>
  <c r="W227" i="3" s="1"/>
  <c r="E228" i="3"/>
  <c r="F228" i="3"/>
  <c r="K228" i="3" s="1"/>
  <c r="G228" i="3"/>
  <c r="H228" i="3"/>
  <c r="I228" i="3"/>
  <c r="J228" i="3"/>
  <c r="E229" i="3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E231" i="3"/>
  <c r="F231" i="3"/>
  <c r="G231" i="3"/>
  <c r="H231" i="3"/>
  <c r="I231" i="3"/>
  <c r="J231" i="3"/>
  <c r="E232" i="3"/>
  <c r="F232" i="3"/>
  <c r="K232" i="3" s="1"/>
  <c r="G232" i="3"/>
  <c r="H232" i="3"/>
  <c r="I232" i="3"/>
  <c r="J232" i="3"/>
  <c r="E233" i="3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F235" i="3"/>
  <c r="G235" i="3"/>
  <c r="H235" i="3"/>
  <c r="I235" i="3"/>
  <c r="J235" i="3"/>
  <c r="E236" i="3"/>
  <c r="F236" i="3"/>
  <c r="K236" i="3" s="1"/>
  <c r="G236" i="3"/>
  <c r="H236" i="3"/>
  <c r="I236" i="3"/>
  <c r="J236" i="3"/>
  <c r="E237" i="3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E239" i="3"/>
  <c r="F239" i="3"/>
  <c r="G239" i="3"/>
  <c r="H239" i="3"/>
  <c r="I239" i="3"/>
  <c r="J239" i="3"/>
  <c r="E240" i="3"/>
  <c r="F240" i="3"/>
  <c r="K240" i="3" s="1"/>
  <c r="G240" i="3"/>
  <c r="H240" i="3"/>
  <c r="I240" i="3"/>
  <c r="J240" i="3"/>
  <c r="E241" i="3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K252" i="3" s="1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K254" i="3" s="1"/>
  <c r="H254" i="3"/>
  <c r="I254" i="3"/>
  <c r="L254" i="3" s="1"/>
  <c r="J254" i="3"/>
  <c r="E255" i="3"/>
  <c r="F255" i="3"/>
  <c r="G255" i="3"/>
  <c r="H255" i="3"/>
  <c r="I255" i="3"/>
  <c r="J255" i="3"/>
  <c r="E256" i="3"/>
  <c r="F256" i="3"/>
  <c r="G256" i="3"/>
  <c r="K256" i="3" s="1"/>
  <c r="H256" i="3"/>
  <c r="I256" i="3"/>
  <c r="L256" i="3" s="1"/>
  <c r="J256" i="3"/>
  <c r="E257" i="3"/>
  <c r="F257" i="3"/>
  <c r="G257" i="3"/>
  <c r="H257" i="3"/>
  <c r="I257" i="3"/>
  <c r="J257" i="3"/>
  <c r="P227" i="3" l="1"/>
  <c r="AM227" i="3"/>
  <c r="BH227" i="3"/>
  <c r="AW227" i="3"/>
  <c r="W223" i="3"/>
  <c r="BC223" i="3"/>
  <c r="AM223" i="3"/>
  <c r="W221" i="3"/>
  <c r="AM221" i="3"/>
  <c r="BC221" i="3"/>
  <c r="O217" i="3"/>
  <c r="W217" i="3"/>
  <c r="AE217" i="3"/>
  <c r="AM217" i="3"/>
  <c r="AU217" i="3"/>
  <c r="BC217" i="3"/>
  <c r="O213" i="3"/>
  <c r="W213" i="3"/>
  <c r="AE213" i="3"/>
  <c r="AM213" i="3"/>
  <c r="AU213" i="3"/>
  <c r="BC213" i="3"/>
  <c r="T205" i="3"/>
  <c r="AJ205" i="3"/>
  <c r="AZ205" i="3"/>
  <c r="M199" i="3"/>
  <c r="P199" i="3"/>
  <c r="X199" i="3"/>
  <c r="AF199" i="3"/>
  <c r="AN199" i="3"/>
  <c r="AV199" i="3"/>
  <c r="BD199" i="3"/>
  <c r="T199" i="3"/>
  <c r="AB199" i="3"/>
  <c r="AJ199" i="3"/>
  <c r="AR199" i="3"/>
  <c r="AZ199" i="3"/>
  <c r="BH199" i="3"/>
  <c r="T197" i="3"/>
  <c r="AJ197" i="3"/>
  <c r="AZ197" i="3"/>
  <c r="O193" i="3"/>
  <c r="BL193" i="3" s="1"/>
  <c r="P193" i="3"/>
  <c r="X193" i="3"/>
  <c r="AF193" i="3"/>
  <c r="AN193" i="3"/>
  <c r="AV193" i="3"/>
  <c r="BD193" i="3"/>
  <c r="O189" i="3"/>
  <c r="P189" i="3"/>
  <c r="X189" i="3"/>
  <c r="AF189" i="3"/>
  <c r="AN189" i="3"/>
  <c r="AV189" i="3"/>
  <c r="BD189" i="3"/>
  <c r="O185" i="3"/>
  <c r="P185" i="3"/>
  <c r="X185" i="3"/>
  <c r="AF185" i="3"/>
  <c r="AN185" i="3"/>
  <c r="AV185" i="3"/>
  <c r="BD185" i="3"/>
  <c r="M180" i="3"/>
  <c r="P180" i="3"/>
  <c r="X180" i="3"/>
  <c r="AF180" i="3"/>
  <c r="AN180" i="3"/>
  <c r="AV180" i="3"/>
  <c r="BD180" i="3"/>
  <c r="T180" i="3"/>
  <c r="AB180" i="3"/>
  <c r="AJ180" i="3"/>
  <c r="AR180" i="3"/>
  <c r="AZ180" i="3"/>
  <c r="BH180" i="3"/>
  <c r="T178" i="3"/>
  <c r="AJ178" i="3"/>
  <c r="AZ178" i="3"/>
  <c r="O174" i="3"/>
  <c r="P174" i="3"/>
  <c r="X174" i="3"/>
  <c r="AF174" i="3"/>
  <c r="AN174" i="3"/>
  <c r="AV174" i="3"/>
  <c r="BD174" i="3"/>
  <c r="O170" i="3"/>
  <c r="BL170" i="3" s="1"/>
  <c r="P170" i="3"/>
  <c r="X170" i="3"/>
  <c r="AF170" i="3"/>
  <c r="AN170" i="3"/>
  <c r="AV170" i="3"/>
  <c r="BD170" i="3"/>
  <c r="O148" i="3"/>
  <c r="T148" i="3"/>
  <c r="W148" i="3"/>
  <c r="AA148" i="3"/>
  <c r="AE148" i="3"/>
  <c r="AH148" i="3"/>
  <c r="AL148" i="3"/>
  <c r="AP148" i="3"/>
  <c r="AR148" i="3"/>
  <c r="AV148" i="3"/>
  <c r="AZ148" i="3"/>
  <c r="BC148" i="3"/>
  <c r="BG148" i="3"/>
  <c r="P148" i="3"/>
  <c r="V148" i="3"/>
  <c r="Z148" i="3"/>
  <c r="AB148" i="3"/>
  <c r="AF148" i="3"/>
  <c r="AJ148" i="3"/>
  <c r="AM148" i="3"/>
  <c r="AQ148" i="3"/>
  <c r="AU148" i="3"/>
  <c r="AX148" i="3"/>
  <c r="BB148" i="3"/>
  <c r="BF148" i="3"/>
  <c r="BH148" i="3"/>
  <c r="W146" i="3"/>
  <c r="BC146" i="3"/>
  <c r="W144" i="3"/>
  <c r="AM144" i="3"/>
  <c r="BC144" i="3"/>
  <c r="AA144" i="3"/>
  <c r="AQ144" i="3"/>
  <c r="BG144" i="3"/>
  <c r="O142" i="3"/>
  <c r="W142" i="3"/>
  <c r="AE142" i="3"/>
  <c r="AM142" i="3"/>
  <c r="AU142" i="3"/>
  <c r="BC142" i="3"/>
  <c r="P106" i="3"/>
  <c r="O106" i="3"/>
  <c r="W106" i="3"/>
  <c r="AE106" i="3"/>
  <c r="AM106" i="3"/>
  <c r="AQ106" i="3"/>
  <c r="AU106" i="3"/>
  <c r="AY106" i="3"/>
  <c r="BC106" i="3"/>
  <c r="BG106" i="3"/>
  <c r="S106" i="3"/>
  <c r="AA106" i="3"/>
  <c r="AI106" i="3"/>
  <c r="AN106" i="3"/>
  <c r="AR106" i="3"/>
  <c r="AV106" i="3"/>
  <c r="AZ106" i="3"/>
  <c r="BD106" i="3"/>
  <c r="BH106" i="3"/>
  <c r="P225" i="3"/>
  <c r="T225" i="3"/>
  <c r="AJ225" i="3"/>
  <c r="AZ225" i="3"/>
  <c r="O219" i="3"/>
  <c r="W219" i="3"/>
  <c r="AE219" i="3"/>
  <c r="AM219" i="3"/>
  <c r="AU219" i="3"/>
  <c r="BC219" i="3"/>
  <c r="O215" i="3"/>
  <c r="W215" i="3"/>
  <c r="AE215" i="3"/>
  <c r="AM215" i="3"/>
  <c r="AU215" i="3"/>
  <c r="BC215" i="3"/>
  <c r="S207" i="3"/>
  <c r="AF207" i="3"/>
  <c r="AQ207" i="3"/>
  <c r="BA207" i="3"/>
  <c r="P203" i="3"/>
  <c r="X203" i="3"/>
  <c r="AN203" i="3"/>
  <c r="BD203" i="3"/>
  <c r="AB201" i="3"/>
  <c r="BH201" i="3"/>
  <c r="AR201" i="3"/>
  <c r="O195" i="3"/>
  <c r="P195" i="3"/>
  <c r="X195" i="3"/>
  <c r="AF195" i="3"/>
  <c r="AN195" i="3"/>
  <c r="AV195" i="3"/>
  <c r="BD195" i="3"/>
  <c r="O191" i="3"/>
  <c r="P191" i="3"/>
  <c r="X191" i="3"/>
  <c r="AF191" i="3"/>
  <c r="AN191" i="3"/>
  <c r="AV191" i="3"/>
  <c r="BD191" i="3"/>
  <c r="O187" i="3"/>
  <c r="P187" i="3"/>
  <c r="X187" i="3"/>
  <c r="AF187" i="3"/>
  <c r="AN187" i="3"/>
  <c r="AV187" i="3"/>
  <c r="BD187" i="3"/>
  <c r="P184" i="3"/>
  <c r="Q184" i="3"/>
  <c r="AB184" i="3"/>
  <c r="AL184" i="3"/>
  <c r="AT184" i="3"/>
  <c r="BB184" i="3"/>
  <c r="AB182" i="3"/>
  <c r="BH182" i="3"/>
  <c r="AR182" i="3"/>
  <c r="O176" i="3"/>
  <c r="P176" i="3"/>
  <c r="X176" i="3"/>
  <c r="AF176" i="3"/>
  <c r="AN176" i="3"/>
  <c r="AV176" i="3"/>
  <c r="BD176" i="3"/>
  <c r="O172" i="3"/>
  <c r="BL172" i="3" s="1"/>
  <c r="P172" i="3"/>
  <c r="X172" i="3"/>
  <c r="AF172" i="3"/>
  <c r="AN172" i="3"/>
  <c r="AV172" i="3"/>
  <c r="BD172" i="3"/>
  <c r="N168" i="3"/>
  <c r="P168" i="3"/>
  <c r="X168" i="3"/>
  <c r="AF168" i="3"/>
  <c r="AN168" i="3"/>
  <c r="AV168" i="3"/>
  <c r="BD168" i="3"/>
  <c r="O140" i="3"/>
  <c r="W140" i="3"/>
  <c r="AE140" i="3"/>
  <c r="AM140" i="3"/>
  <c r="AU140" i="3"/>
  <c r="BC140" i="3"/>
  <c r="P110" i="3"/>
  <c r="AB110" i="3"/>
  <c r="AN110" i="3"/>
  <c r="AV110" i="3"/>
  <c r="BH110" i="3"/>
  <c r="P108" i="3"/>
  <c r="AB108" i="3"/>
  <c r="AJ108" i="3"/>
  <c r="AV108" i="3"/>
  <c r="BH108" i="3"/>
  <c r="T108" i="3"/>
  <c r="AF108" i="3"/>
  <c r="AR108" i="3"/>
  <c r="AZ108" i="3"/>
  <c r="K233" i="3"/>
  <c r="AB227" i="3"/>
  <c r="Q227" i="3"/>
  <c r="K218" i="3"/>
  <c r="N217" i="3"/>
  <c r="K216" i="3"/>
  <c r="N215" i="3"/>
  <c r="K214" i="3"/>
  <c r="N213" i="3"/>
  <c r="K212" i="3"/>
  <c r="T207" i="3"/>
  <c r="K206" i="3"/>
  <c r="M203" i="3"/>
  <c r="K202" i="3"/>
  <c r="P201" i="3"/>
  <c r="K198" i="3"/>
  <c r="M195" i="3"/>
  <c r="K194" i="3"/>
  <c r="M193" i="3"/>
  <c r="K192" i="3"/>
  <c r="M191" i="3"/>
  <c r="K190" i="3"/>
  <c r="M189" i="3"/>
  <c r="K188" i="3"/>
  <c r="M187" i="3"/>
  <c r="K186" i="3"/>
  <c r="M185" i="3"/>
  <c r="K183" i="3"/>
  <c r="P182" i="3"/>
  <c r="K179" i="3"/>
  <c r="K177" i="3"/>
  <c r="M176" i="3"/>
  <c r="K175" i="3"/>
  <c r="M174" i="3"/>
  <c r="K173" i="3"/>
  <c r="M172" i="3"/>
  <c r="K171" i="3"/>
  <c r="M170" i="3"/>
  <c r="K169" i="3"/>
  <c r="M168" i="3"/>
  <c r="K167" i="3"/>
  <c r="K163" i="3"/>
  <c r="K155" i="3"/>
  <c r="K151" i="3"/>
  <c r="L149" i="3"/>
  <c r="S148" i="3"/>
  <c r="K143" i="3"/>
  <c r="P142" i="3"/>
  <c r="K141" i="3"/>
  <c r="P140" i="3"/>
  <c r="K132" i="3"/>
  <c r="K130" i="3"/>
  <c r="K124" i="3"/>
  <c r="K120" i="3"/>
  <c r="K116" i="3"/>
  <c r="K115" i="3"/>
  <c r="BL301" i="3"/>
  <c r="AL345" i="3"/>
  <c r="AI353" i="3"/>
  <c r="AU331" i="3"/>
  <c r="AD331" i="3"/>
  <c r="AO331" i="3"/>
  <c r="BH331" i="3"/>
  <c r="AB331" i="3"/>
  <c r="AK337" i="3"/>
  <c r="BD337" i="3"/>
  <c r="X337" i="3"/>
  <c r="AM337" i="3"/>
  <c r="BE339" i="3"/>
  <c r="Y339" i="3"/>
  <c r="AR339" i="3"/>
  <c r="BG339" i="3"/>
  <c r="AA339" i="3"/>
  <c r="AG343" i="3"/>
  <c r="AZ343" i="3"/>
  <c r="T343" i="3"/>
  <c r="AI343" i="3"/>
  <c r="BA345" i="3"/>
  <c r="U345" i="3"/>
  <c r="AN345" i="3"/>
  <c r="BC345" i="3"/>
  <c r="W345" i="3"/>
  <c r="AO347" i="3"/>
  <c r="BH347" i="3"/>
  <c r="AB347" i="3"/>
  <c r="AQ347" i="3"/>
  <c r="BA353" i="3"/>
  <c r="U353" i="3"/>
  <c r="AN353" i="3"/>
  <c r="AA353" i="3"/>
  <c r="AT337" i="3"/>
  <c r="AT343" i="3"/>
  <c r="AT347" i="3"/>
  <c r="AM353" i="3"/>
  <c r="N337" i="3"/>
  <c r="N353" i="3"/>
  <c r="BL391" i="3"/>
  <c r="Z261" i="3"/>
  <c r="AP261" i="3"/>
  <c r="BF261" i="3"/>
  <c r="N261" i="3"/>
  <c r="AD261" i="3"/>
  <c r="AT261" i="3"/>
  <c r="Z263" i="3"/>
  <c r="AP263" i="3"/>
  <c r="BF263" i="3"/>
  <c r="N263" i="3"/>
  <c r="BJ263" i="3" s="1"/>
  <c r="AD263" i="3"/>
  <c r="AT263" i="3"/>
  <c r="P264" i="3"/>
  <c r="U264" i="3"/>
  <c r="AB264" i="3"/>
  <c r="AF264" i="3"/>
  <c r="AK264" i="3"/>
  <c r="AR264" i="3"/>
  <c r="AV264" i="3"/>
  <c r="BA264" i="3"/>
  <c r="BH264" i="3"/>
  <c r="T264" i="3"/>
  <c r="X264" i="3"/>
  <c r="AC264" i="3"/>
  <c r="AJ264" i="3"/>
  <c r="AN264" i="3"/>
  <c r="AS264" i="3"/>
  <c r="AZ264" i="3"/>
  <c r="BD264" i="3"/>
  <c r="BI264" i="3"/>
  <c r="N272" i="3"/>
  <c r="Z272" i="3"/>
  <c r="AJ272" i="3"/>
  <c r="AR272" i="3"/>
  <c r="AZ272" i="3"/>
  <c r="BH272" i="3"/>
  <c r="V272" i="3"/>
  <c r="AH272" i="3"/>
  <c r="AP272" i="3"/>
  <c r="AX272" i="3"/>
  <c r="BF272" i="3"/>
  <c r="Q281" i="3"/>
  <c r="AG281" i="3"/>
  <c r="AW281" i="3"/>
  <c r="Y281" i="3"/>
  <c r="AO281" i="3"/>
  <c r="BE281" i="3"/>
  <c r="R285" i="3"/>
  <c r="AP285" i="3"/>
  <c r="Z285" i="3"/>
  <c r="BF285" i="3"/>
  <c r="R286" i="3"/>
  <c r="N286" i="3"/>
  <c r="AD286" i="3"/>
  <c r="AP286" i="3"/>
  <c r="BA286" i="3"/>
  <c r="V286" i="3"/>
  <c r="AK286" i="3"/>
  <c r="AV286" i="3"/>
  <c r="BF286" i="3"/>
  <c r="M300" i="3"/>
  <c r="Q300" i="3"/>
  <c r="Y300" i="3"/>
  <c r="AK300" i="3"/>
  <c r="AW300" i="3"/>
  <c r="BE300" i="3"/>
  <c r="U300" i="3"/>
  <c r="AG300" i="3"/>
  <c r="AO300" i="3"/>
  <c r="BA300" i="3"/>
  <c r="Y304" i="3"/>
  <c r="Q304" i="3"/>
  <c r="AG304" i="3"/>
  <c r="AW304" i="3"/>
  <c r="U304" i="3"/>
  <c r="AK304" i="3"/>
  <c r="BA304" i="3"/>
  <c r="AL321" i="3"/>
  <c r="V321" i="3"/>
  <c r="BB321" i="3"/>
  <c r="AL325" i="3"/>
  <c r="V325" i="3"/>
  <c r="BB325" i="3"/>
  <c r="AL329" i="3"/>
  <c r="V329" i="3"/>
  <c r="BB329" i="3"/>
  <c r="AN332" i="3"/>
  <c r="BD332" i="3"/>
  <c r="X362" i="3"/>
  <c r="BD362" i="3"/>
  <c r="AN362" i="3"/>
  <c r="Z371" i="3"/>
  <c r="AP371" i="3"/>
  <c r="X372" i="3"/>
  <c r="BD372" i="3"/>
  <c r="AN372" i="3"/>
  <c r="X378" i="3"/>
  <c r="BD378" i="3"/>
  <c r="AN378" i="3"/>
  <c r="T389" i="3"/>
  <c r="Z389" i="3"/>
  <c r="AJ389" i="3"/>
  <c r="AZ389" i="3"/>
  <c r="O389" i="3"/>
  <c r="BL389" i="3" s="1"/>
  <c r="AE389" i="3"/>
  <c r="AU389" i="3"/>
  <c r="BF389" i="3"/>
  <c r="T393" i="3"/>
  <c r="O393" i="3"/>
  <c r="BL393" i="3" s="1"/>
  <c r="AE393" i="3"/>
  <c r="AU393" i="3"/>
  <c r="BF393" i="3"/>
  <c r="Z393" i="3"/>
  <c r="AJ393" i="3"/>
  <c r="AZ393" i="3"/>
  <c r="Q264" i="3"/>
  <c r="Q266" i="3"/>
  <c r="AB266" i="3"/>
  <c r="AR266" i="3"/>
  <c r="AJ266" i="3"/>
  <c r="BH266" i="3"/>
  <c r="M298" i="3"/>
  <c r="U298" i="3"/>
  <c r="AG298" i="3"/>
  <c r="AO298" i="3"/>
  <c r="BA298" i="3"/>
  <c r="Q298" i="3"/>
  <c r="Y298" i="3"/>
  <c r="AK298" i="3"/>
  <c r="AW298" i="3"/>
  <c r="BE298" i="3"/>
  <c r="Y302" i="3"/>
  <c r="U302" i="3"/>
  <c r="AK302" i="3"/>
  <c r="BA302" i="3"/>
  <c r="Q302" i="3"/>
  <c r="AG302" i="3"/>
  <c r="AW302" i="3"/>
  <c r="Y306" i="3"/>
  <c r="U306" i="3"/>
  <c r="AK306" i="3"/>
  <c r="BA306" i="3"/>
  <c r="Q306" i="3"/>
  <c r="AG306" i="3"/>
  <c r="AW306" i="3"/>
  <c r="U310" i="3"/>
  <c r="AK310" i="3"/>
  <c r="BA310" i="3"/>
  <c r="M310" i="3"/>
  <c r="BN310" i="3" s="1"/>
  <c r="AC310" i="3"/>
  <c r="AS310" i="3"/>
  <c r="BI310" i="3"/>
  <c r="AK316" i="3"/>
  <c r="U316" i="3"/>
  <c r="AS316" i="3"/>
  <c r="BE316" i="3"/>
  <c r="M316" i="3"/>
  <c r="AC316" i="3"/>
  <c r="AY316" i="3"/>
  <c r="AZ318" i="3"/>
  <c r="T318" i="3"/>
  <c r="AJ318" i="3"/>
  <c r="AZ322" i="3"/>
  <c r="AZ326" i="3"/>
  <c r="AF330" i="3"/>
  <c r="X334" i="3"/>
  <c r="AV334" i="3"/>
  <c r="P334" i="3"/>
  <c r="AN334" i="3"/>
  <c r="BD334" i="3"/>
  <c r="AK354" i="3"/>
  <c r="U354" i="3"/>
  <c r="BA354" i="3"/>
  <c r="AN358" i="3"/>
  <c r="X358" i="3"/>
  <c r="BD358" i="3"/>
  <c r="AN360" i="3"/>
  <c r="X360" i="3"/>
  <c r="BD360" i="3"/>
  <c r="AN374" i="3"/>
  <c r="X374" i="3"/>
  <c r="BD374" i="3"/>
  <c r="AN376" i="3"/>
  <c r="X376" i="3"/>
  <c r="BD376" i="3"/>
  <c r="T395" i="3"/>
  <c r="Z395" i="3"/>
  <c r="AJ395" i="3"/>
  <c r="AZ395" i="3"/>
  <c r="O395" i="3"/>
  <c r="AE395" i="3"/>
  <c r="AU395" i="3"/>
  <c r="BF395" i="3"/>
  <c r="Y397" i="3"/>
  <c r="M397" i="3"/>
  <c r="AC397" i="3"/>
  <c r="AS397" i="3"/>
  <c r="BI397" i="3"/>
  <c r="U397" i="3"/>
  <c r="AK397" i="3"/>
  <c r="BA397" i="3"/>
  <c r="Y401" i="3"/>
  <c r="M401" i="3"/>
  <c r="BK401" i="3" s="1"/>
  <c r="AC401" i="3"/>
  <c r="AS401" i="3"/>
  <c r="BI401" i="3"/>
  <c r="U401" i="3"/>
  <c r="AK401" i="3"/>
  <c r="BA401" i="3"/>
  <c r="Y407" i="3"/>
  <c r="M407" i="3"/>
  <c r="BK407" i="3" s="1"/>
  <c r="AC407" i="3"/>
  <c r="AS407" i="3"/>
  <c r="BI407" i="3"/>
  <c r="U407" i="3"/>
  <c r="AK407" i="3"/>
  <c r="BA407" i="3"/>
  <c r="Y411" i="3"/>
  <c r="M411" i="3"/>
  <c r="BK411" i="3" s="1"/>
  <c r="AC411" i="3"/>
  <c r="AS411" i="3"/>
  <c r="BI411" i="3"/>
  <c r="U411" i="3"/>
  <c r="AK411" i="3"/>
  <c r="BA411" i="3"/>
  <c r="Y399" i="3"/>
  <c r="U399" i="3"/>
  <c r="AK399" i="3"/>
  <c r="BA399" i="3"/>
  <c r="M399" i="3"/>
  <c r="AC399" i="3"/>
  <c r="AS399" i="3"/>
  <c r="BI399" i="3"/>
  <c r="Y405" i="3"/>
  <c r="U405" i="3"/>
  <c r="AK405" i="3"/>
  <c r="BA405" i="3"/>
  <c r="M405" i="3"/>
  <c r="BK405" i="3" s="1"/>
  <c r="AC405" i="3"/>
  <c r="AS405" i="3"/>
  <c r="BI405" i="3"/>
  <c r="Y413" i="3"/>
  <c r="U413" i="3"/>
  <c r="AK413" i="3"/>
  <c r="BA413" i="3"/>
  <c r="M413" i="3"/>
  <c r="BK413" i="3" s="1"/>
  <c r="AC413" i="3"/>
  <c r="AS413" i="3"/>
  <c r="BI413" i="3"/>
  <c r="AU305" i="3"/>
  <c r="O305" i="3"/>
  <c r="AI305" i="3"/>
  <c r="AU309" i="3"/>
  <c r="O309" i="3"/>
  <c r="AI309" i="3"/>
  <c r="BE311" i="3"/>
  <c r="AO311" i="3"/>
  <c r="Y311" i="3"/>
  <c r="BG311" i="3"/>
  <c r="AQ311" i="3"/>
  <c r="AA311" i="3"/>
  <c r="M311" i="3"/>
  <c r="BC299" i="3"/>
  <c r="AI299" i="3"/>
  <c r="O299" i="3"/>
  <c r="AM299" i="3"/>
  <c r="S299" i="3"/>
  <c r="AW315" i="3"/>
  <c r="AG315" i="3"/>
  <c r="Q315" i="3"/>
  <c r="AY315" i="3"/>
  <c r="AI315" i="3"/>
  <c r="S315" i="3"/>
  <c r="BG400" i="3"/>
  <c r="AQ400" i="3"/>
  <c r="BM400" i="3" s="1"/>
  <c r="AY415" i="3"/>
  <c r="S415" i="3"/>
  <c r="BM415" i="3" s="1"/>
  <c r="AQ415" i="3"/>
  <c r="Q415" i="3"/>
  <c r="K257" i="3"/>
  <c r="K255" i="3"/>
  <c r="K253" i="3"/>
  <c r="L251" i="3"/>
  <c r="K241" i="3"/>
  <c r="P238" i="3"/>
  <c r="K237" i="3"/>
  <c r="P230" i="3"/>
  <c r="K229" i="3"/>
  <c r="K224" i="3"/>
  <c r="K222" i="3"/>
  <c r="K220" i="3"/>
  <c r="N219" i="3"/>
  <c r="L257" i="3"/>
  <c r="L255" i="3"/>
  <c r="L253" i="3"/>
  <c r="L252" i="3"/>
  <c r="P252" i="3" s="1"/>
  <c r="K251" i="3"/>
  <c r="L250" i="3"/>
  <c r="K250" i="3"/>
  <c r="L249" i="3"/>
  <c r="K249" i="3"/>
  <c r="L248" i="3"/>
  <c r="K248" i="3"/>
  <c r="L247" i="3"/>
  <c r="K247" i="3"/>
  <c r="L246" i="3"/>
  <c r="K246" i="3"/>
  <c r="L245" i="3"/>
  <c r="K245" i="3"/>
  <c r="L244" i="3"/>
  <c r="K244" i="3"/>
  <c r="L243" i="3"/>
  <c r="K243" i="3"/>
  <c r="L240" i="3"/>
  <c r="L239" i="3"/>
  <c r="K239" i="3"/>
  <c r="L236" i="3"/>
  <c r="P236" i="3" s="1"/>
  <c r="L235" i="3"/>
  <c r="K235" i="3"/>
  <c r="L232" i="3"/>
  <c r="L231" i="3"/>
  <c r="K231" i="3"/>
  <c r="BC227" i="3"/>
  <c r="AR227" i="3"/>
  <c r="AG227" i="3"/>
  <c r="BH225" i="3"/>
  <c r="AR225" i="3"/>
  <c r="BG221" i="3"/>
  <c r="AQ221" i="3"/>
  <c r="BG219" i="3"/>
  <c r="AY219" i="3"/>
  <c r="AQ219" i="3"/>
  <c r="AI219" i="3"/>
  <c r="AA219" i="3"/>
  <c r="S219" i="3"/>
  <c r="BG217" i="3"/>
  <c r="AY217" i="3"/>
  <c r="AQ217" i="3"/>
  <c r="AI217" i="3"/>
  <c r="AA217" i="3"/>
  <c r="S217" i="3"/>
  <c r="BG215" i="3"/>
  <c r="AY215" i="3"/>
  <c r="AQ215" i="3"/>
  <c r="AI215" i="3"/>
  <c r="AA215" i="3"/>
  <c r="S215" i="3"/>
  <c r="BG213" i="3"/>
  <c r="AY213" i="3"/>
  <c r="AQ213" i="3"/>
  <c r="AI213" i="3"/>
  <c r="AA213" i="3"/>
  <c r="S213" i="3"/>
  <c r="L211" i="3"/>
  <c r="N211" i="3" s="1"/>
  <c r="L210" i="3"/>
  <c r="K210" i="3"/>
  <c r="BG208" i="3"/>
  <c r="AW208" i="3"/>
  <c r="AL208" i="3"/>
  <c r="AA208" i="3"/>
  <c r="Q208" i="3"/>
  <c r="BG207" i="3"/>
  <c r="AV207" i="3"/>
  <c r="AK207" i="3"/>
  <c r="AA207" i="3"/>
  <c r="BH205" i="3"/>
  <c r="AR205" i="3"/>
  <c r="BH203" i="3"/>
  <c r="AR203" i="3"/>
  <c r="AB203" i="3"/>
  <c r="K200" i="3"/>
  <c r="BH197" i="3"/>
  <c r="AR197" i="3"/>
  <c r="BH195" i="3"/>
  <c r="AZ195" i="3"/>
  <c r="AR195" i="3"/>
  <c r="AJ195" i="3"/>
  <c r="AB195" i="3"/>
  <c r="T195" i="3"/>
  <c r="BH193" i="3"/>
  <c r="AZ193" i="3"/>
  <c r="AR193" i="3"/>
  <c r="AJ193" i="3"/>
  <c r="AB193" i="3"/>
  <c r="T193" i="3"/>
  <c r="BH191" i="3"/>
  <c r="AZ191" i="3"/>
  <c r="AR191" i="3"/>
  <c r="AJ191" i="3"/>
  <c r="AB191" i="3"/>
  <c r="T191" i="3"/>
  <c r="BH189" i="3"/>
  <c r="AZ189" i="3"/>
  <c r="AR189" i="3"/>
  <c r="AJ189" i="3"/>
  <c r="AB189" i="3"/>
  <c r="T189" i="3"/>
  <c r="BH187" i="3"/>
  <c r="AZ187" i="3"/>
  <c r="AR187" i="3"/>
  <c r="AJ187" i="3"/>
  <c r="AB187" i="3"/>
  <c r="T187" i="3"/>
  <c r="BH185" i="3"/>
  <c r="AZ185" i="3"/>
  <c r="AR185" i="3"/>
  <c r="AJ185" i="3"/>
  <c r="AB185" i="3"/>
  <c r="T185" i="3"/>
  <c r="BF184" i="3"/>
  <c r="AX184" i="3"/>
  <c r="AP184" i="3"/>
  <c r="AG184" i="3"/>
  <c r="BH178" i="3"/>
  <c r="AR178" i="3"/>
  <c r="BH176" i="3"/>
  <c r="AZ176" i="3"/>
  <c r="AR176" i="3"/>
  <c r="AJ176" i="3"/>
  <c r="AB176" i="3"/>
  <c r="T176" i="3"/>
  <c r="BH174" i="3"/>
  <c r="AZ174" i="3"/>
  <c r="AR174" i="3"/>
  <c r="AJ174" i="3"/>
  <c r="AB174" i="3"/>
  <c r="T174" i="3"/>
  <c r="BH172" i="3"/>
  <c r="AZ172" i="3"/>
  <c r="AR172" i="3"/>
  <c r="AJ172" i="3"/>
  <c r="AB172" i="3"/>
  <c r="T172" i="3"/>
  <c r="BH170" i="3"/>
  <c r="AZ170" i="3"/>
  <c r="AR170" i="3"/>
  <c r="AJ170" i="3"/>
  <c r="AB170" i="3"/>
  <c r="T170" i="3"/>
  <c r="BH168" i="3"/>
  <c r="AZ168" i="3"/>
  <c r="AR168" i="3"/>
  <c r="AJ168" i="3"/>
  <c r="AB168" i="3"/>
  <c r="T168" i="3"/>
  <c r="K165" i="3"/>
  <c r="K164" i="3"/>
  <c r="L163" i="3"/>
  <c r="L162" i="3"/>
  <c r="K162" i="3"/>
  <c r="L161" i="3"/>
  <c r="K160" i="3"/>
  <c r="X160" i="3" s="1"/>
  <c r="K159" i="3"/>
  <c r="K158" i="3"/>
  <c r="K157" i="3"/>
  <c r="K156" i="3"/>
  <c r="L155" i="3"/>
  <c r="K153" i="3"/>
  <c r="K152" i="3"/>
  <c r="L151" i="3"/>
  <c r="L147" i="3"/>
  <c r="Q147" i="3" s="1"/>
  <c r="K147" i="3"/>
  <c r="L145" i="3"/>
  <c r="Y145" i="3" s="1"/>
  <c r="K145" i="3"/>
  <c r="BG142" i="3"/>
  <c r="AY142" i="3"/>
  <c r="AQ142" i="3"/>
  <c r="AI142" i="3"/>
  <c r="AA142" i="3"/>
  <c r="S142" i="3"/>
  <c r="BG140" i="3"/>
  <c r="AY140" i="3"/>
  <c r="AQ140" i="3"/>
  <c r="AI140" i="3"/>
  <c r="AA140" i="3"/>
  <c r="S140" i="3"/>
  <c r="K139" i="3"/>
  <c r="K137" i="3"/>
  <c r="L136" i="3"/>
  <c r="BF135" i="3"/>
  <c r="AX135" i="3"/>
  <c r="AP135" i="3"/>
  <c r="AH135" i="3"/>
  <c r="L134" i="3"/>
  <c r="K134" i="3"/>
  <c r="L133" i="3"/>
  <c r="K133" i="3"/>
  <c r="L131" i="3"/>
  <c r="K131" i="3"/>
  <c r="L129" i="3"/>
  <c r="K129" i="3"/>
  <c r="L128" i="3"/>
  <c r="K128" i="3"/>
  <c r="L127" i="3"/>
  <c r="AA127" i="3" s="1"/>
  <c r="L126" i="3"/>
  <c r="K126" i="3"/>
  <c r="L125" i="3"/>
  <c r="K125" i="3"/>
  <c r="K123" i="3"/>
  <c r="K122" i="3"/>
  <c r="M122" i="3" s="1"/>
  <c r="L121" i="3"/>
  <c r="L119" i="3"/>
  <c r="P119" i="3" s="1"/>
  <c r="L118" i="3"/>
  <c r="K118" i="3"/>
  <c r="BE114" i="3"/>
  <c r="AT114" i="3"/>
  <c r="AI114" i="3"/>
  <c r="Y114" i="3"/>
  <c r="L113" i="3"/>
  <c r="BA113" i="3" s="1"/>
  <c r="L112" i="3"/>
  <c r="S112" i="3" s="1"/>
  <c r="BD110" i="3"/>
  <c r="AR110" i="3"/>
  <c r="AF110" i="3"/>
  <c r="BM294" i="3"/>
  <c r="BK313" i="3"/>
  <c r="BM303" i="3"/>
  <c r="BL303" i="3"/>
  <c r="BL307" i="3"/>
  <c r="BL296" i="3"/>
  <c r="BK316" i="3"/>
  <c r="AI331" i="3"/>
  <c r="V339" i="3"/>
  <c r="AL343" i="3"/>
  <c r="V345" i="3"/>
  <c r="V347" i="3"/>
  <c r="AL351" i="3"/>
  <c r="V353" i="3"/>
  <c r="BG353" i="3"/>
  <c r="AH331" i="3"/>
  <c r="O331" i="3"/>
  <c r="BE331" i="3"/>
  <c r="Y331" i="3"/>
  <c r="AR331" i="3"/>
  <c r="BA337" i="3"/>
  <c r="U337" i="3"/>
  <c r="AN337" i="3"/>
  <c r="BC337" i="3"/>
  <c r="AO339" i="3"/>
  <c r="BH339" i="3"/>
  <c r="AB339" i="3"/>
  <c r="AQ339" i="3"/>
  <c r="AW343" i="3"/>
  <c r="Q343" i="3"/>
  <c r="AJ343" i="3"/>
  <c r="AY343" i="3"/>
  <c r="S343" i="3"/>
  <c r="AK345" i="3"/>
  <c r="BD345" i="3"/>
  <c r="X345" i="3"/>
  <c r="AM345" i="3"/>
  <c r="BE347" i="3"/>
  <c r="Y347" i="3"/>
  <c r="AR347" i="3"/>
  <c r="BG347" i="3"/>
  <c r="AA347" i="3"/>
  <c r="M349" i="3"/>
  <c r="AW351" i="3"/>
  <c r="Q351" i="3"/>
  <c r="AJ351" i="3"/>
  <c r="AY351" i="3"/>
  <c r="S351" i="3"/>
  <c r="AK353" i="3"/>
  <c r="BD353" i="3"/>
  <c r="X353" i="3"/>
  <c r="AY331" i="3"/>
  <c r="AT339" i="3"/>
  <c r="AT345" i="3"/>
  <c r="AT351" i="3"/>
  <c r="N345" i="3"/>
  <c r="BJ387" i="3"/>
  <c r="BL387" i="3"/>
  <c r="BJ389" i="3"/>
  <c r="BJ391" i="3"/>
  <c r="BJ393" i="3"/>
  <c r="BJ395" i="3"/>
  <c r="BL395" i="3"/>
  <c r="BN401" i="3"/>
  <c r="BN399" i="3"/>
  <c r="BH260" i="3"/>
  <c r="AB260" i="3"/>
  <c r="BB268" i="3"/>
  <c r="AG268" i="3"/>
  <c r="N270" i="3"/>
  <c r="BJ270" i="3" s="1"/>
  <c r="Z270" i="3"/>
  <c r="AP270" i="3"/>
  <c r="BF270" i="3"/>
  <c r="V270" i="3"/>
  <c r="AL270" i="3"/>
  <c r="BB270" i="3"/>
  <c r="Z278" i="3"/>
  <c r="BF278" i="3"/>
  <c r="U293" i="3"/>
  <c r="BA293" i="3"/>
  <c r="Y308" i="3"/>
  <c r="Q308" i="3"/>
  <c r="AG308" i="3"/>
  <c r="AW308" i="3"/>
  <c r="U308" i="3"/>
  <c r="AK308" i="3"/>
  <c r="BA308" i="3"/>
  <c r="AK314" i="3"/>
  <c r="U314" i="3"/>
  <c r="BA314" i="3"/>
  <c r="AC314" i="3"/>
  <c r="BI314" i="3"/>
  <c r="T322" i="3"/>
  <c r="AJ322" i="3"/>
  <c r="T326" i="3"/>
  <c r="AJ326" i="3"/>
  <c r="P330" i="3"/>
  <c r="AN330" i="3"/>
  <c r="BD330" i="3"/>
  <c r="X330" i="3"/>
  <c r="AV330" i="3"/>
  <c r="BN356" i="3"/>
  <c r="BK356" i="3"/>
  <c r="Z363" i="3"/>
  <c r="AP363" i="3"/>
  <c r="X364" i="3"/>
  <c r="BD364" i="3"/>
  <c r="AN364" i="3"/>
  <c r="X370" i="3"/>
  <c r="BD370" i="3"/>
  <c r="AN370" i="3"/>
  <c r="Z379" i="3"/>
  <c r="AP379" i="3"/>
  <c r="X380" i="3"/>
  <c r="BD380" i="3"/>
  <c r="AN380" i="3"/>
  <c r="N259" i="3"/>
  <c r="AD259" i="3"/>
  <c r="AT259" i="3"/>
  <c r="Z259" i="3"/>
  <c r="AP259" i="3"/>
  <c r="BF259" i="3"/>
  <c r="AC273" i="3"/>
  <c r="AX273" i="3"/>
  <c r="R273" i="3"/>
  <c r="AN273" i="3"/>
  <c r="BI273" i="3"/>
  <c r="BD277" i="3"/>
  <c r="V317" i="3"/>
  <c r="BB317" i="3"/>
  <c r="AL317" i="3"/>
  <c r="AZ320" i="3"/>
  <c r="T328" i="3"/>
  <c r="AF332" i="3"/>
  <c r="AN366" i="3"/>
  <c r="X366" i="3"/>
  <c r="BD366" i="3"/>
  <c r="AN368" i="3"/>
  <c r="X368" i="3"/>
  <c r="BD368" i="3"/>
  <c r="AN382" i="3"/>
  <c r="X382" i="3"/>
  <c r="BD382" i="3"/>
  <c r="AN384" i="3"/>
  <c r="X384" i="3"/>
  <c r="BD384" i="3"/>
  <c r="Y403" i="3"/>
  <c r="U403" i="3"/>
  <c r="AK403" i="3"/>
  <c r="BA403" i="3"/>
  <c r="M403" i="3"/>
  <c r="BK403" i="3" s="1"/>
  <c r="AC403" i="3"/>
  <c r="AS403" i="3"/>
  <c r="BI403" i="3"/>
  <c r="Y409" i="3"/>
  <c r="U409" i="3"/>
  <c r="AK409" i="3"/>
  <c r="BA409" i="3"/>
  <c r="M409" i="3"/>
  <c r="BK409" i="3" s="1"/>
  <c r="AC409" i="3"/>
  <c r="AS409" i="3"/>
  <c r="BI409" i="3"/>
  <c r="AE305" i="3"/>
  <c r="AY305" i="3"/>
  <c r="S305" i="3"/>
  <c r="AE309" i="3"/>
  <c r="AY309" i="3"/>
  <c r="S309" i="3"/>
  <c r="AW311" i="3"/>
  <c r="AG311" i="3"/>
  <c r="Q311" i="3"/>
  <c r="AY311" i="3"/>
  <c r="AI311" i="3"/>
  <c r="AU299" i="3"/>
  <c r="BL299" i="3" s="1"/>
  <c r="W299" i="3"/>
  <c r="AY299" i="3"/>
  <c r="AE299" i="3"/>
  <c r="BE315" i="3"/>
  <c r="AO315" i="3"/>
  <c r="Y315" i="3"/>
  <c r="BG315" i="3"/>
  <c r="AQ315" i="3"/>
  <c r="AA315" i="3"/>
  <c r="AI415" i="3"/>
  <c r="BG415" i="3"/>
  <c r="BN262" i="3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AZ345" i="3"/>
  <c r="AJ345" i="3"/>
  <c r="T345" i="3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A343" i="3"/>
  <c r="AK343" i="3"/>
  <c r="U343" i="3"/>
  <c r="BD343" i="3"/>
  <c r="AN343" i="3"/>
  <c r="X343" i="3"/>
  <c r="BC343" i="3"/>
  <c r="AM343" i="3"/>
  <c r="W343" i="3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A351" i="3"/>
  <c r="AK351" i="3"/>
  <c r="U351" i="3"/>
  <c r="BD351" i="3"/>
  <c r="AN351" i="3"/>
  <c r="X351" i="3"/>
  <c r="BC351" i="3"/>
  <c r="AM351" i="3"/>
  <c r="W351" i="3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 s="1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P215" i="3"/>
  <c r="BH213" i="3"/>
  <c r="BD213" i="3"/>
  <c r="AZ213" i="3"/>
  <c r="AV213" i="3"/>
  <c r="AR213" i="3"/>
  <c r="AN213" i="3"/>
  <c r="AJ213" i="3"/>
  <c r="AF213" i="3"/>
  <c r="AB213" i="3"/>
  <c r="X213" i="3"/>
  <c r="T213" i="3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 s="1"/>
  <c r="S200" i="3"/>
  <c r="AA200" i="3"/>
  <c r="AI200" i="3"/>
  <c r="AQ200" i="3"/>
  <c r="AY200" i="3"/>
  <c r="BG200" i="3"/>
  <c r="T200" i="3"/>
  <c r="AB200" i="3"/>
  <c r="AJ200" i="3"/>
  <c r="AR200" i="3"/>
  <c r="AZ200" i="3"/>
  <c r="BH200" i="3"/>
  <c r="Q200" i="3"/>
  <c r="Y200" i="3"/>
  <c r="AG200" i="3"/>
  <c r="AO200" i="3"/>
  <c r="AW200" i="3"/>
  <c r="BE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 s="1"/>
  <c r="W183" i="3"/>
  <c r="AI183" i="3"/>
  <c r="AQ183" i="3"/>
  <c r="BC183" i="3"/>
  <c r="T183" i="3"/>
  <c r="AB183" i="3"/>
  <c r="AN183" i="3"/>
  <c r="AZ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L183" i="3"/>
  <c r="V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T123" i="3"/>
  <c r="AJ123" i="3"/>
  <c r="AZ123" i="3"/>
  <c r="Q123" i="3"/>
  <c r="AG123" i="3"/>
  <c r="AW123" i="3"/>
  <c r="R123" i="3"/>
  <c r="AX123" i="3"/>
  <c r="AI123" i="3"/>
  <c r="N123" i="3"/>
  <c r="AT123" i="3"/>
  <c r="AE123" i="3"/>
  <c r="AU127" i="3"/>
  <c r="AE127" i="3"/>
  <c r="O127" i="3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D113" i="3"/>
  <c r="AS113" i="3"/>
  <c r="AI113" i="3"/>
  <c r="X113" i="3"/>
  <c r="M113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K29" i="3" s="1"/>
  <c r="G29" i="3"/>
  <c r="H29" i="3"/>
  <c r="I29" i="3"/>
  <c r="J29" i="3"/>
  <c r="L29" i="3" s="1"/>
  <c r="E30" i="3"/>
  <c r="F30" i="3"/>
  <c r="K30" i="3" s="1"/>
  <c r="G30" i="3"/>
  <c r="H30" i="3"/>
  <c r="I30" i="3"/>
  <c r="J30" i="3"/>
  <c r="E31" i="3"/>
  <c r="F31" i="3"/>
  <c r="K31" i="3" s="1"/>
  <c r="G31" i="3"/>
  <c r="H31" i="3"/>
  <c r="I31" i="3"/>
  <c r="J31" i="3"/>
  <c r="L31" i="3" s="1"/>
  <c r="P31" i="3" s="1"/>
  <c r="E32" i="3"/>
  <c r="F32" i="3"/>
  <c r="G32" i="3"/>
  <c r="H32" i="3"/>
  <c r="I32" i="3"/>
  <c r="J32" i="3"/>
  <c r="E33" i="3"/>
  <c r="F33" i="3"/>
  <c r="G33" i="3"/>
  <c r="H33" i="3"/>
  <c r="I33" i="3"/>
  <c r="L33" i="3" s="1"/>
  <c r="J33" i="3"/>
  <c r="E34" i="3"/>
  <c r="F34" i="3"/>
  <c r="K34" i="3" s="1"/>
  <c r="G34" i="3"/>
  <c r="H34" i="3"/>
  <c r="I34" i="3"/>
  <c r="J34" i="3"/>
  <c r="L34" i="3" s="1"/>
  <c r="E35" i="3"/>
  <c r="F35" i="3"/>
  <c r="G35" i="3"/>
  <c r="H35" i="3"/>
  <c r="I35" i="3"/>
  <c r="L35" i="3" s="1"/>
  <c r="J35" i="3"/>
  <c r="K35" i="3"/>
  <c r="P35" i="3" s="1"/>
  <c r="E36" i="3"/>
  <c r="F36" i="3"/>
  <c r="K36" i="3" s="1"/>
  <c r="G36" i="3"/>
  <c r="H36" i="3"/>
  <c r="I36" i="3"/>
  <c r="J36" i="3"/>
  <c r="E37" i="3"/>
  <c r="F37" i="3"/>
  <c r="G37" i="3"/>
  <c r="H37" i="3"/>
  <c r="I37" i="3"/>
  <c r="L37" i="3" s="1"/>
  <c r="J37" i="3"/>
  <c r="E38" i="3"/>
  <c r="F38" i="3"/>
  <c r="K38" i="3" s="1"/>
  <c r="G38" i="3"/>
  <c r="H38" i="3"/>
  <c r="I38" i="3"/>
  <c r="J38" i="3"/>
  <c r="E39" i="3"/>
  <c r="F39" i="3"/>
  <c r="G39" i="3"/>
  <c r="H39" i="3"/>
  <c r="I39" i="3"/>
  <c r="L39" i="3" s="1"/>
  <c r="J39" i="3"/>
  <c r="E40" i="3"/>
  <c r="F40" i="3"/>
  <c r="K40" i="3" s="1"/>
  <c r="G40" i="3"/>
  <c r="H40" i="3"/>
  <c r="I40" i="3"/>
  <c r="J40" i="3"/>
  <c r="E41" i="3"/>
  <c r="F41" i="3"/>
  <c r="K41" i="3" s="1"/>
  <c r="G41" i="3"/>
  <c r="H41" i="3"/>
  <c r="I41" i="3"/>
  <c r="J41" i="3"/>
  <c r="E42" i="3"/>
  <c r="F42" i="3"/>
  <c r="G42" i="3"/>
  <c r="H42" i="3"/>
  <c r="I42" i="3"/>
  <c r="J42" i="3"/>
  <c r="E43" i="3"/>
  <c r="F43" i="3"/>
  <c r="K43" i="3" s="1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K49" i="3" s="1"/>
  <c r="G49" i="3"/>
  <c r="H49" i="3"/>
  <c r="I49" i="3"/>
  <c r="J49" i="3"/>
  <c r="E50" i="3"/>
  <c r="F50" i="3"/>
  <c r="K50" i="3" s="1"/>
  <c r="Z50" i="3" s="1"/>
  <c r="G50" i="3"/>
  <c r="H50" i="3"/>
  <c r="L50" i="3" s="1"/>
  <c r="AJ50" i="3" s="1"/>
  <c r="I50" i="3"/>
  <c r="J50" i="3"/>
  <c r="BH50" i="3"/>
  <c r="E51" i="3"/>
  <c r="F51" i="3"/>
  <c r="K51" i="3" s="1"/>
  <c r="G51" i="3"/>
  <c r="H51" i="3"/>
  <c r="I51" i="3"/>
  <c r="J51" i="3"/>
  <c r="E52" i="3"/>
  <c r="F52" i="3"/>
  <c r="G52" i="3"/>
  <c r="H52" i="3"/>
  <c r="I52" i="3"/>
  <c r="L52" i="3" s="1"/>
  <c r="J52" i="3"/>
  <c r="E53" i="3"/>
  <c r="F53" i="3"/>
  <c r="K53" i="3" s="1"/>
  <c r="G53" i="3"/>
  <c r="H53" i="3"/>
  <c r="I53" i="3"/>
  <c r="J53" i="3"/>
  <c r="E54" i="3"/>
  <c r="F54" i="3"/>
  <c r="G54" i="3"/>
  <c r="H54" i="3"/>
  <c r="L54" i="3" s="1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K57" i="3" s="1"/>
  <c r="G57" i="3"/>
  <c r="H57" i="3"/>
  <c r="L57" i="3" s="1"/>
  <c r="I57" i="3"/>
  <c r="J57" i="3"/>
  <c r="E58" i="3"/>
  <c r="F58" i="3"/>
  <c r="G58" i="3"/>
  <c r="H58" i="3"/>
  <c r="I58" i="3"/>
  <c r="L58" i="3" s="1"/>
  <c r="J58" i="3"/>
  <c r="E59" i="3"/>
  <c r="F59" i="3"/>
  <c r="K59" i="3" s="1"/>
  <c r="G59" i="3"/>
  <c r="H59" i="3"/>
  <c r="I59" i="3"/>
  <c r="J59" i="3"/>
  <c r="L59" i="3" s="1"/>
  <c r="E60" i="3"/>
  <c r="F60" i="3"/>
  <c r="G60" i="3"/>
  <c r="H60" i="3"/>
  <c r="I60" i="3"/>
  <c r="J60" i="3"/>
  <c r="E61" i="3"/>
  <c r="F61" i="3"/>
  <c r="G61" i="3"/>
  <c r="H61" i="3"/>
  <c r="I61" i="3"/>
  <c r="L61" i="3" s="1"/>
  <c r="J61" i="3"/>
  <c r="K61" i="3"/>
  <c r="E62" i="3"/>
  <c r="F62" i="3"/>
  <c r="G62" i="3"/>
  <c r="H62" i="3"/>
  <c r="I62" i="3"/>
  <c r="L62" i="3" s="1"/>
  <c r="J62" i="3"/>
  <c r="E63" i="3"/>
  <c r="F63" i="3"/>
  <c r="G63" i="3"/>
  <c r="H63" i="3"/>
  <c r="I63" i="3"/>
  <c r="L63" i="3" s="1"/>
  <c r="J63" i="3"/>
  <c r="K63" i="3"/>
  <c r="E64" i="3"/>
  <c r="F64" i="3"/>
  <c r="G64" i="3"/>
  <c r="H64" i="3"/>
  <c r="I64" i="3"/>
  <c r="J64" i="3"/>
  <c r="E65" i="3"/>
  <c r="F65" i="3"/>
  <c r="G65" i="3"/>
  <c r="H65" i="3"/>
  <c r="I65" i="3"/>
  <c r="L65" i="3" s="1"/>
  <c r="J65" i="3"/>
  <c r="K65" i="3"/>
  <c r="AB65" i="3" s="1"/>
  <c r="E66" i="3"/>
  <c r="F66" i="3"/>
  <c r="G66" i="3"/>
  <c r="H66" i="3"/>
  <c r="I66" i="3"/>
  <c r="L66" i="3" s="1"/>
  <c r="J66" i="3"/>
  <c r="E67" i="3"/>
  <c r="F67" i="3"/>
  <c r="G67" i="3"/>
  <c r="H67" i="3"/>
  <c r="I67" i="3"/>
  <c r="L67" i="3" s="1"/>
  <c r="J67" i="3"/>
  <c r="K67" i="3"/>
  <c r="AI67" i="3" s="1"/>
  <c r="E68" i="3"/>
  <c r="F68" i="3"/>
  <c r="G68" i="3"/>
  <c r="H68" i="3"/>
  <c r="I68" i="3"/>
  <c r="L68" i="3" s="1"/>
  <c r="J68" i="3"/>
  <c r="E69" i="3"/>
  <c r="F69" i="3"/>
  <c r="K69" i="3" s="1"/>
  <c r="G69" i="3"/>
  <c r="H69" i="3"/>
  <c r="I69" i="3"/>
  <c r="J69" i="3"/>
  <c r="E70" i="3"/>
  <c r="F70" i="3"/>
  <c r="K70" i="3" s="1"/>
  <c r="G70" i="3"/>
  <c r="H70" i="3"/>
  <c r="I70" i="3"/>
  <c r="J70" i="3"/>
  <c r="E71" i="3"/>
  <c r="F71" i="3"/>
  <c r="G71" i="3"/>
  <c r="H71" i="3"/>
  <c r="I71" i="3"/>
  <c r="L71" i="3" s="1"/>
  <c r="J71" i="3"/>
  <c r="E72" i="3"/>
  <c r="F72" i="3"/>
  <c r="K72" i="3" s="1"/>
  <c r="G72" i="3"/>
  <c r="H72" i="3"/>
  <c r="I72" i="3"/>
  <c r="J72" i="3"/>
  <c r="E73" i="3"/>
  <c r="F73" i="3"/>
  <c r="G73" i="3"/>
  <c r="H73" i="3"/>
  <c r="I73" i="3"/>
  <c r="L73" i="3" s="1"/>
  <c r="J73" i="3"/>
  <c r="E74" i="3"/>
  <c r="F74" i="3"/>
  <c r="K74" i="3" s="1"/>
  <c r="G74" i="3"/>
  <c r="H74" i="3"/>
  <c r="I74" i="3"/>
  <c r="J74" i="3"/>
  <c r="E75" i="3"/>
  <c r="F75" i="3"/>
  <c r="G75" i="3"/>
  <c r="H75" i="3"/>
  <c r="I75" i="3"/>
  <c r="J75" i="3"/>
  <c r="E76" i="3"/>
  <c r="F76" i="3"/>
  <c r="K76" i="3" s="1"/>
  <c r="G76" i="3"/>
  <c r="H76" i="3"/>
  <c r="I76" i="3"/>
  <c r="J76" i="3"/>
  <c r="E77" i="3"/>
  <c r="F77" i="3"/>
  <c r="G77" i="3"/>
  <c r="H77" i="3"/>
  <c r="I77" i="3"/>
  <c r="J77" i="3"/>
  <c r="E78" i="3"/>
  <c r="F78" i="3"/>
  <c r="K78" i="3" s="1"/>
  <c r="G78" i="3"/>
  <c r="H78" i="3"/>
  <c r="I78" i="3"/>
  <c r="J78" i="3"/>
  <c r="E79" i="3"/>
  <c r="F79" i="3"/>
  <c r="G79" i="3"/>
  <c r="H79" i="3"/>
  <c r="I79" i="3"/>
  <c r="L79" i="3" s="1"/>
  <c r="J79" i="3"/>
  <c r="E80" i="3"/>
  <c r="F80" i="3"/>
  <c r="K80" i="3" s="1"/>
  <c r="G80" i="3"/>
  <c r="H80" i="3"/>
  <c r="I80" i="3"/>
  <c r="J80" i="3"/>
  <c r="E81" i="3"/>
  <c r="F81" i="3"/>
  <c r="G81" i="3"/>
  <c r="H81" i="3"/>
  <c r="I81" i="3"/>
  <c r="L81" i="3" s="1"/>
  <c r="J81" i="3"/>
  <c r="E82" i="3"/>
  <c r="F82" i="3"/>
  <c r="K82" i="3" s="1"/>
  <c r="G82" i="3"/>
  <c r="H82" i="3"/>
  <c r="I82" i="3"/>
  <c r="J82" i="3"/>
  <c r="E83" i="3"/>
  <c r="F83" i="3"/>
  <c r="G83" i="3"/>
  <c r="H83" i="3"/>
  <c r="I83" i="3"/>
  <c r="J83" i="3"/>
  <c r="E84" i="3"/>
  <c r="F84" i="3"/>
  <c r="K84" i="3" s="1"/>
  <c r="G84" i="3"/>
  <c r="H84" i="3"/>
  <c r="I84" i="3"/>
  <c r="J84" i="3"/>
  <c r="E85" i="3"/>
  <c r="F85" i="3"/>
  <c r="G85" i="3"/>
  <c r="H85" i="3"/>
  <c r="I85" i="3"/>
  <c r="J85" i="3"/>
  <c r="E86" i="3"/>
  <c r="F86" i="3"/>
  <c r="K86" i="3" s="1"/>
  <c r="G86" i="3"/>
  <c r="H86" i="3"/>
  <c r="I86" i="3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AF88" i="3" s="1"/>
  <c r="J88" i="3"/>
  <c r="K88" i="3"/>
  <c r="P88" i="3" s="1"/>
  <c r="E89" i="3"/>
  <c r="F89" i="3"/>
  <c r="G89" i="3"/>
  <c r="K89" i="3" s="1"/>
  <c r="H89" i="3"/>
  <c r="I89" i="3"/>
  <c r="L89" i="3" s="1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P65" i="3" l="1"/>
  <c r="AJ65" i="3"/>
  <c r="T65" i="3"/>
  <c r="AZ65" i="3"/>
  <c r="M35" i="3"/>
  <c r="AQ35" i="3"/>
  <c r="AW35" i="3"/>
  <c r="BA35" i="3"/>
  <c r="BE35" i="3"/>
  <c r="BI35" i="3"/>
  <c r="N35" i="3"/>
  <c r="BJ35" i="3" s="1"/>
  <c r="Q35" i="3"/>
  <c r="U35" i="3"/>
  <c r="Y35" i="3"/>
  <c r="AA35" i="3"/>
  <c r="AD35" i="3"/>
  <c r="AG35" i="3"/>
  <c r="AI35" i="3"/>
  <c r="AL35" i="3"/>
  <c r="AO35" i="3"/>
  <c r="AS35" i="3"/>
  <c r="AU35" i="3"/>
  <c r="AY35" i="3"/>
  <c r="BC35" i="3"/>
  <c r="BG35" i="3"/>
  <c r="AA67" i="3"/>
  <c r="AQ67" i="3"/>
  <c r="P63" i="3"/>
  <c r="X63" i="3"/>
  <c r="AF63" i="3"/>
  <c r="AV63" i="3"/>
  <c r="AN63" i="3"/>
  <c r="BD63" i="3"/>
  <c r="M59" i="3"/>
  <c r="P59" i="3"/>
  <c r="AB59" i="3"/>
  <c r="AN59" i="3"/>
  <c r="AV59" i="3"/>
  <c r="BH59" i="3"/>
  <c r="X59" i="3"/>
  <c r="AF59" i="3"/>
  <c r="AR59" i="3"/>
  <c r="BD59" i="3"/>
  <c r="S57" i="3"/>
  <c r="Y57" i="3"/>
  <c r="AU57" i="3"/>
  <c r="AJ57" i="3"/>
  <c r="T31" i="3"/>
  <c r="AB31" i="3"/>
  <c r="AN31" i="3"/>
  <c r="AZ31" i="3"/>
  <c r="BH31" i="3"/>
  <c r="X31" i="3"/>
  <c r="AJ31" i="3"/>
  <c r="AR31" i="3"/>
  <c r="BD31" i="3"/>
  <c r="K90" i="3"/>
  <c r="L56" i="3"/>
  <c r="L48" i="3"/>
  <c r="K37" i="3"/>
  <c r="Z34" i="3"/>
  <c r="K33" i="3"/>
  <c r="BK122" i="3"/>
  <c r="BN174" i="3"/>
  <c r="BN176" i="3"/>
  <c r="BN180" i="3"/>
  <c r="N183" i="3"/>
  <c r="AD183" i="3"/>
  <c r="AT183" i="3"/>
  <c r="BL185" i="3"/>
  <c r="BL187" i="3"/>
  <c r="BL189" i="3"/>
  <c r="BL191" i="3"/>
  <c r="BL195" i="3"/>
  <c r="BD183" i="3"/>
  <c r="AR183" i="3"/>
  <c r="AJ183" i="3"/>
  <c r="X183" i="3"/>
  <c r="BG183" i="3"/>
  <c r="AY183" i="3"/>
  <c r="AM183" i="3"/>
  <c r="AA183" i="3"/>
  <c r="BK199" i="3"/>
  <c r="BL215" i="3"/>
  <c r="BL219" i="3"/>
  <c r="BM213" i="3"/>
  <c r="BM215" i="3"/>
  <c r="BM217" i="3"/>
  <c r="BM219" i="3"/>
  <c r="BJ209" i="3"/>
  <c r="BJ217" i="3"/>
  <c r="BL248" i="3"/>
  <c r="BL347" i="3"/>
  <c r="BL339" i="3"/>
  <c r="BL331" i="3"/>
  <c r="BJ353" i="3"/>
  <c r="BM345" i="3"/>
  <c r="AD129" i="3"/>
  <c r="N129" i="3"/>
  <c r="AI129" i="3"/>
  <c r="BE129" i="3"/>
  <c r="Y129" i="3"/>
  <c r="AT129" i="3"/>
  <c r="AD131" i="3"/>
  <c r="N131" i="3"/>
  <c r="AI131" i="3"/>
  <c r="BE131" i="3"/>
  <c r="Y131" i="3"/>
  <c r="AT131" i="3"/>
  <c r="AD133" i="3"/>
  <c r="Y133" i="3"/>
  <c r="AT133" i="3"/>
  <c r="AC134" i="3"/>
  <c r="X134" i="3"/>
  <c r="AS134" i="3"/>
  <c r="V157" i="3"/>
  <c r="BB157" i="3"/>
  <c r="AL157" i="3"/>
  <c r="V159" i="3"/>
  <c r="BB159" i="3"/>
  <c r="AL159" i="3"/>
  <c r="Y220" i="3"/>
  <c r="Q220" i="3"/>
  <c r="AC220" i="3"/>
  <c r="AK220" i="3"/>
  <c r="AW220" i="3"/>
  <c r="BI220" i="3"/>
  <c r="M220" i="3"/>
  <c r="U220" i="3"/>
  <c r="AG220" i="3"/>
  <c r="AS220" i="3"/>
  <c r="BA220" i="3"/>
  <c r="BK397" i="3"/>
  <c r="BN397" i="3"/>
  <c r="BN300" i="3"/>
  <c r="Q120" i="3"/>
  <c r="T120" i="3"/>
  <c r="AJ120" i="3"/>
  <c r="AZ120" i="3"/>
  <c r="AB120" i="3"/>
  <c r="AR120" i="3"/>
  <c r="BH120" i="3"/>
  <c r="AC132" i="3"/>
  <c r="X132" i="3"/>
  <c r="AS132" i="3"/>
  <c r="M132" i="3"/>
  <c r="AI132" i="3"/>
  <c r="BD132" i="3"/>
  <c r="AW143" i="3"/>
  <c r="BE143" i="3"/>
  <c r="AS143" i="3"/>
  <c r="BA143" i="3"/>
  <c r="BI143" i="3"/>
  <c r="AY112" i="3"/>
  <c r="AL112" i="3"/>
  <c r="V112" i="3"/>
  <c r="BB112" i="3"/>
  <c r="AO112" i="3"/>
  <c r="AA112" i="3"/>
  <c r="N112" i="3"/>
  <c r="U113" i="3"/>
  <c r="AF113" i="3"/>
  <c r="BG127" i="3"/>
  <c r="AQ127" i="3"/>
  <c r="AQ88" i="3"/>
  <c r="U88" i="3"/>
  <c r="K87" i="3"/>
  <c r="AG87" i="3" s="1"/>
  <c r="K81" i="3"/>
  <c r="BA81" i="3" s="1"/>
  <c r="K79" i="3"/>
  <c r="BA79" i="3" s="1"/>
  <c r="K73" i="3"/>
  <c r="BA73" i="3" s="1"/>
  <c r="K71" i="3"/>
  <c r="BA71" i="3" s="1"/>
  <c r="K68" i="3"/>
  <c r="K66" i="3"/>
  <c r="AG66" i="3" s="1"/>
  <c r="M63" i="3"/>
  <c r="K62" i="3"/>
  <c r="K58" i="3"/>
  <c r="BB58" i="3" s="1"/>
  <c r="L53" i="3"/>
  <c r="L51" i="3"/>
  <c r="L49" i="3"/>
  <c r="L43" i="3"/>
  <c r="AD43" i="3" s="1"/>
  <c r="L41" i="3"/>
  <c r="K39" i="3"/>
  <c r="BL127" i="3"/>
  <c r="BM131" i="3"/>
  <c r="BJ131" i="3"/>
  <c r="BK132" i="3"/>
  <c r="BL142" i="3"/>
  <c r="L104" i="3"/>
  <c r="L103" i="3"/>
  <c r="K103" i="3"/>
  <c r="L102" i="3"/>
  <c r="L101" i="3"/>
  <c r="K101" i="3"/>
  <c r="L100" i="3"/>
  <c r="L99" i="3"/>
  <c r="K99" i="3"/>
  <c r="L98" i="3"/>
  <c r="L97" i="3"/>
  <c r="K97" i="3"/>
  <c r="L96" i="3"/>
  <c r="L95" i="3"/>
  <c r="K95" i="3"/>
  <c r="L94" i="3"/>
  <c r="L93" i="3"/>
  <c r="K93" i="3"/>
  <c r="L92" i="3"/>
  <c r="L91" i="3"/>
  <c r="K91" i="3"/>
  <c r="L90" i="3"/>
  <c r="V90" i="3" s="1"/>
  <c r="BG88" i="3"/>
  <c r="AK88" i="3"/>
  <c r="L86" i="3"/>
  <c r="AY86" i="3" s="1"/>
  <c r="L85" i="3"/>
  <c r="K85" i="3"/>
  <c r="L84" i="3"/>
  <c r="AI84" i="3" s="1"/>
  <c r="L83" i="3"/>
  <c r="AK83" i="3" s="1"/>
  <c r="K83" i="3"/>
  <c r="L82" i="3"/>
  <c r="AI82" i="3" s="1"/>
  <c r="L80" i="3"/>
  <c r="AY80" i="3" s="1"/>
  <c r="L78" i="3"/>
  <c r="AY78" i="3" s="1"/>
  <c r="L77" i="3"/>
  <c r="K77" i="3"/>
  <c r="L76" i="3"/>
  <c r="S76" i="3" s="1"/>
  <c r="L75" i="3"/>
  <c r="AK75" i="3" s="1"/>
  <c r="K75" i="3"/>
  <c r="L74" i="3"/>
  <c r="AI74" i="3" s="1"/>
  <c r="L72" i="3"/>
  <c r="AY72" i="3" s="1"/>
  <c r="L70" i="3"/>
  <c r="AY70" i="3" s="1"/>
  <c r="L69" i="3"/>
  <c r="BD67" i="3"/>
  <c r="BH65" i="3"/>
  <c r="AR65" i="3"/>
  <c r="BH63" i="3"/>
  <c r="AZ63" i="3"/>
  <c r="AR63" i="3"/>
  <c r="AJ63" i="3"/>
  <c r="AB63" i="3"/>
  <c r="T63" i="3"/>
  <c r="BE57" i="3"/>
  <c r="L55" i="3"/>
  <c r="V55" i="3" s="1"/>
  <c r="K55" i="3"/>
  <c r="AV53" i="3"/>
  <c r="AF53" i="3"/>
  <c r="BD51" i="3"/>
  <c r="AR50" i="3"/>
  <c r="L47" i="3"/>
  <c r="K47" i="3"/>
  <c r="K46" i="3"/>
  <c r="L45" i="3"/>
  <c r="K45" i="3"/>
  <c r="L44" i="3"/>
  <c r="K44" i="3"/>
  <c r="BB43" i="3"/>
  <c r="AT41" i="3"/>
  <c r="AD41" i="3"/>
  <c r="N41" i="3"/>
  <c r="L40" i="3"/>
  <c r="AA40" i="3" s="1"/>
  <c r="L38" i="3"/>
  <c r="AQ38" i="3" s="1"/>
  <c r="L36" i="3"/>
  <c r="BH35" i="3"/>
  <c r="BF35" i="3"/>
  <c r="BD35" i="3"/>
  <c r="BB35" i="3"/>
  <c r="AZ35" i="3"/>
  <c r="AX35" i="3"/>
  <c r="AV35" i="3"/>
  <c r="AT35" i="3"/>
  <c r="AR35" i="3"/>
  <c r="AP35" i="3"/>
  <c r="AM35" i="3"/>
  <c r="AK35" i="3"/>
  <c r="AH35" i="3"/>
  <c r="AE35" i="3"/>
  <c r="AC35" i="3"/>
  <c r="Z35" i="3"/>
  <c r="V35" i="3"/>
  <c r="T35" i="3"/>
  <c r="AP34" i="3"/>
  <c r="L32" i="3"/>
  <c r="K32" i="3"/>
  <c r="BL108" i="3"/>
  <c r="BJ114" i="3"/>
  <c r="BC123" i="3"/>
  <c r="W123" i="3"/>
  <c r="AL123" i="3"/>
  <c r="BG123" i="3"/>
  <c r="AA123" i="3"/>
  <c r="AP123" i="3"/>
  <c r="BI123" i="3"/>
  <c r="AS123" i="3"/>
  <c r="AC123" i="3"/>
  <c r="M123" i="3"/>
  <c r="AV123" i="3"/>
  <c r="AF123" i="3"/>
  <c r="P123" i="3"/>
  <c r="BJ129" i="3"/>
  <c r="BM142" i="3"/>
  <c r="BL140" i="3"/>
  <c r="BM148" i="3"/>
  <c r="BM144" i="3"/>
  <c r="BJ159" i="3"/>
  <c r="BL174" i="3"/>
  <c r="BL176" i="3"/>
  <c r="BK168" i="3"/>
  <c r="BK189" i="3"/>
  <c r="BK203" i="3"/>
  <c r="BM207" i="3"/>
  <c r="BI200" i="3"/>
  <c r="BA200" i="3"/>
  <c r="AS200" i="3"/>
  <c r="AK200" i="3"/>
  <c r="AC200" i="3"/>
  <c r="U200" i="3"/>
  <c r="M200" i="3"/>
  <c r="BD200" i="3"/>
  <c r="AV200" i="3"/>
  <c r="AN200" i="3"/>
  <c r="AF200" i="3"/>
  <c r="X200" i="3"/>
  <c r="P200" i="3"/>
  <c r="BC200" i="3"/>
  <c r="AU200" i="3"/>
  <c r="AM200" i="3"/>
  <c r="AE200" i="3"/>
  <c r="W200" i="3"/>
  <c r="BJ213" i="3"/>
  <c r="BJ211" i="3"/>
  <c r="BJ215" i="3"/>
  <c r="BJ219" i="3"/>
  <c r="AT228" i="3"/>
  <c r="BJ351" i="3"/>
  <c r="BM351" i="3"/>
  <c r="BJ343" i="3"/>
  <c r="BM343" i="3"/>
  <c r="BJ347" i="3"/>
  <c r="BJ339" i="3"/>
  <c r="BJ345" i="3"/>
  <c r="BJ337" i="3"/>
  <c r="Q122" i="3"/>
  <c r="BN122" i="3" s="1"/>
  <c r="AB122" i="3"/>
  <c r="AR122" i="3"/>
  <c r="BH122" i="3"/>
  <c r="T122" i="3"/>
  <c r="AJ122" i="3"/>
  <c r="AZ122" i="3"/>
  <c r="BE133" i="3"/>
  <c r="M145" i="3"/>
  <c r="BK145" i="3" s="1"/>
  <c r="AC145" i="3"/>
  <c r="AS145" i="3"/>
  <c r="BI145" i="3"/>
  <c r="U145" i="3"/>
  <c r="AK145" i="3"/>
  <c r="BA145" i="3"/>
  <c r="U147" i="3"/>
  <c r="AK147" i="3"/>
  <c r="BA147" i="3"/>
  <c r="Y147" i="3"/>
  <c r="AO147" i="3"/>
  <c r="BE147" i="3"/>
  <c r="T158" i="3"/>
  <c r="AJ158" i="3"/>
  <c r="AZ158" i="3"/>
  <c r="AB158" i="3"/>
  <c r="AR158" i="3"/>
  <c r="BH158" i="3"/>
  <c r="P160" i="3"/>
  <c r="T160" i="3"/>
  <c r="AJ160" i="3"/>
  <c r="AR160" i="3"/>
  <c r="AV160" i="3"/>
  <c r="BB160" i="3"/>
  <c r="BH160" i="3"/>
  <c r="AB160" i="3"/>
  <c r="AN160" i="3"/>
  <c r="AT160" i="3"/>
  <c r="AZ160" i="3"/>
  <c r="BD160" i="3"/>
  <c r="Y222" i="3"/>
  <c r="U222" i="3"/>
  <c r="AK222" i="3"/>
  <c r="BA222" i="3"/>
  <c r="M222" i="3"/>
  <c r="BK222" i="3" s="1"/>
  <c r="AC222" i="3"/>
  <c r="AS222" i="3"/>
  <c r="BI222" i="3"/>
  <c r="BK399" i="3"/>
  <c r="M120" i="3"/>
  <c r="BK120" i="3" s="1"/>
  <c r="AC130" i="3"/>
  <c r="X130" i="3"/>
  <c r="AS130" i="3"/>
  <c r="M130" i="3"/>
  <c r="BK130" i="3" s="1"/>
  <c r="AI130" i="3"/>
  <c r="BD130" i="3"/>
  <c r="X158" i="3"/>
  <c r="Z179" i="3"/>
  <c r="AL179" i="3"/>
  <c r="V179" i="3"/>
  <c r="BB179" i="3"/>
  <c r="Z198" i="3"/>
  <c r="AL198" i="3"/>
  <c r="V198" i="3"/>
  <c r="BB198" i="3"/>
  <c r="V202" i="3"/>
  <c r="AL202" i="3"/>
  <c r="BB202" i="3"/>
  <c r="N202" i="3"/>
  <c r="AD202" i="3"/>
  <c r="AT202" i="3"/>
  <c r="R206" i="3"/>
  <c r="Y206" i="3"/>
  <c r="AO206" i="3"/>
  <c r="BE206" i="3"/>
  <c r="Q206" i="3"/>
  <c r="BJ206" i="3" s="1"/>
  <c r="AG206" i="3"/>
  <c r="AW206" i="3"/>
  <c r="BG112" i="3"/>
  <c r="AQ112" i="3"/>
  <c r="AD112" i="3"/>
  <c r="Q112" i="3"/>
  <c r="BJ112" i="3" s="1"/>
  <c r="AW112" i="3"/>
  <c r="AG112" i="3"/>
  <c r="AQ113" i="3"/>
  <c r="BK392" i="3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AH123" i="3"/>
  <c r="BE123" i="3"/>
  <c r="AO123" i="3"/>
  <c r="Y123" i="3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AL177" i="3"/>
  <c r="BB177" i="3"/>
  <c r="Z177" i="3"/>
  <c r="AP177" i="3"/>
  <c r="BF177" i="3"/>
  <c r="N177" i="3"/>
  <c r="AD177" i="3"/>
  <c r="AT177" i="3"/>
  <c r="R177" i="3"/>
  <c r="BL177" i="3" s="1"/>
  <c r="AH177" i="3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O224" i="3"/>
  <c r="BL224" i="3" s="1"/>
  <c r="AV224" i="3"/>
  <c r="AF224" i="3"/>
  <c r="P224" i="3"/>
  <c r="BK224" i="3" s="1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6" i="3"/>
  <c r="T76" i="3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O35" i="3"/>
  <c r="BL35" i="3" s="1"/>
  <c r="S35" i="3"/>
  <c r="BM35" i="3" s="1"/>
  <c r="W35" i="3"/>
  <c r="AV33" i="3"/>
  <c r="AF33" i="3"/>
  <c r="P33" i="3"/>
  <c r="AV31" i="3"/>
  <c r="AF31" i="3"/>
  <c r="L30" i="3"/>
  <c r="AY30" i="3" s="1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R30" i="3"/>
  <c r="BE30" i="3" l="1"/>
  <c r="AK30" i="3"/>
  <c r="Q30" i="3"/>
  <c r="AR30" i="3"/>
  <c r="X30" i="3"/>
  <c r="BG30" i="3"/>
  <c r="AM30" i="3"/>
  <c r="AA30" i="3"/>
  <c r="S30" i="3"/>
  <c r="AH30" i="3"/>
  <c r="V30" i="3"/>
  <c r="BB30" i="3"/>
  <c r="BA30" i="3"/>
  <c r="AO30" i="3"/>
  <c r="AG30" i="3"/>
  <c r="U30" i="3"/>
  <c r="BH30" i="3"/>
  <c r="AZ30" i="3"/>
  <c r="AN30" i="3"/>
  <c r="AB30" i="3"/>
  <c r="T30" i="3"/>
  <c r="BC30" i="3"/>
  <c r="AQ30" i="3"/>
  <c r="AI30" i="3"/>
  <c r="W30" i="3"/>
  <c r="BM36" i="3"/>
  <c r="BM57" i="3"/>
  <c r="BF46" i="3"/>
  <c r="X46" i="3"/>
  <c r="BH46" i="3"/>
  <c r="BA46" i="3"/>
  <c r="U46" i="3"/>
  <c r="AM46" i="3"/>
  <c r="BK59" i="3"/>
  <c r="BJ74" i="3"/>
  <c r="BJ82" i="3"/>
  <c r="BJ103" i="3"/>
  <c r="BM200" i="3"/>
  <c r="BK200" i="3"/>
  <c r="BN145" i="3"/>
  <c r="BF44" i="3"/>
  <c r="Z44" i="3"/>
  <c r="T45" i="3"/>
  <c r="V45" i="3"/>
  <c r="AL45" i="3"/>
  <c r="BB45" i="3"/>
  <c r="N45" i="3"/>
  <c r="BJ45" i="3" s="1"/>
  <c r="AD45" i="3"/>
  <c r="AT45" i="3"/>
  <c r="U77" i="3"/>
  <c r="AK77" i="3"/>
  <c r="BA77" i="3"/>
  <c r="U85" i="3"/>
  <c r="AK85" i="3"/>
  <c r="BA85" i="3"/>
  <c r="V41" i="3"/>
  <c r="AL41" i="3"/>
  <c r="BB41" i="3"/>
  <c r="V53" i="3"/>
  <c r="BM53" i="3" s="1"/>
  <c r="AL53" i="3"/>
  <c r="BB53" i="3"/>
  <c r="Z62" i="3"/>
  <c r="V62" i="3"/>
  <c r="AL62" i="3"/>
  <c r="BB62" i="3"/>
  <c r="N62" i="3"/>
  <c r="AD62" i="3"/>
  <c r="AT62" i="3"/>
  <c r="Y68" i="3"/>
  <c r="AT68" i="3"/>
  <c r="BN220" i="3"/>
  <c r="BK220" i="3"/>
  <c r="X33" i="3"/>
  <c r="AN33" i="3"/>
  <c r="BD33" i="3"/>
  <c r="AB33" i="3"/>
  <c r="AR33" i="3"/>
  <c r="BH33" i="3"/>
  <c r="Y37" i="3"/>
  <c r="U37" i="3"/>
  <c r="AK37" i="3"/>
  <c r="BA37" i="3"/>
  <c r="M37" i="3"/>
  <c r="BN37" i="3" s="1"/>
  <c r="AC37" i="3"/>
  <c r="AS37" i="3"/>
  <c r="BI37" i="3"/>
  <c r="U81" i="3"/>
  <c r="P53" i="3"/>
  <c r="S70" i="3"/>
  <c r="BM70" i="3" s="1"/>
  <c r="O70" i="3"/>
  <c r="BL70" i="3" s="1"/>
  <c r="AI72" i="3"/>
  <c r="AY76" i="3"/>
  <c r="AI76" i="3"/>
  <c r="AI78" i="3"/>
  <c r="S80" i="3"/>
  <c r="S84" i="3"/>
  <c r="S86" i="3"/>
  <c r="BM86" i="3" s="1"/>
  <c r="O86" i="3"/>
  <c r="BL86" i="3" s="1"/>
  <c r="AI38" i="3"/>
  <c r="BG38" i="3"/>
  <c r="AA38" i="3"/>
  <c r="AW40" i="3"/>
  <c r="Q40" i="3"/>
  <c r="AL40" i="3"/>
  <c r="V40" i="3"/>
  <c r="AL30" i="3"/>
  <c r="AW30" i="3"/>
  <c r="Y30" i="3"/>
  <c r="BD30" i="3"/>
  <c r="AJ30" i="3"/>
  <c r="BD46" i="3"/>
  <c r="AL46" i="3"/>
  <c r="AB46" i="3"/>
  <c r="AK46" i="3"/>
  <c r="BC46" i="3"/>
  <c r="W46" i="3"/>
  <c r="BM76" i="3"/>
  <c r="BM224" i="3"/>
  <c r="BM177" i="3"/>
  <c r="BJ177" i="3"/>
  <c r="BK177" i="3"/>
  <c r="BJ123" i="3"/>
  <c r="BM123" i="3"/>
  <c r="BJ111" i="3"/>
  <c r="BM183" i="3"/>
  <c r="AD47" i="3"/>
  <c r="V47" i="3"/>
  <c r="BB47" i="3"/>
  <c r="R55" i="3"/>
  <c r="AD55" i="3"/>
  <c r="AN55" i="3"/>
  <c r="AX55" i="3"/>
  <c r="Z55" i="3"/>
  <c r="AV55" i="3"/>
  <c r="P55" i="3"/>
  <c r="AL55" i="3"/>
  <c r="BF55" i="3"/>
  <c r="U69" i="3"/>
  <c r="BA69" i="3"/>
  <c r="U75" i="3"/>
  <c r="BA75" i="3"/>
  <c r="U83" i="3"/>
  <c r="BA83" i="3"/>
  <c r="AM39" i="3"/>
  <c r="AE39" i="3"/>
  <c r="O39" i="3"/>
  <c r="BL39" i="3" s="1"/>
  <c r="AU39" i="3"/>
  <c r="AF51" i="3"/>
  <c r="AN51" i="3"/>
  <c r="U73" i="3"/>
  <c r="T41" i="3"/>
  <c r="BJ41" i="3" s="1"/>
  <c r="N90" i="3"/>
  <c r="BJ90" i="3" s="1"/>
  <c r="Z90" i="3"/>
  <c r="AP90" i="3"/>
  <c r="BF90" i="3"/>
  <c r="R90" i="3"/>
  <c r="AH90" i="3"/>
  <c r="AX90" i="3"/>
  <c r="X51" i="3"/>
  <c r="AK69" i="3"/>
  <c r="AI70" i="3"/>
  <c r="S72" i="3"/>
  <c r="BM72" i="3" s="1"/>
  <c r="S78" i="3"/>
  <c r="BM78" i="3" s="1"/>
  <c r="O78" i="3"/>
  <c r="BL78" i="3" s="1"/>
  <c r="AI80" i="3"/>
  <c r="BM80" i="3" s="1"/>
  <c r="AY84" i="3"/>
  <c r="BM84" i="3" s="1"/>
  <c r="AI86" i="3"/>
  <c r="T33" i="3"/>
  <c r="AY38" i="3"/>
  <c r="S38" i="3"/>
  <c r="BM38" i="3" s="1"/>
  <c r="BF40" i="3"/>
  <c r="AG40" i="3"/>
  <c r="BB40" i="3"/>
  <c r="V43" i="3"/>
  <c r="BK181" i="3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J102" i="3" l="1"/>
  <c r="BK37" i="3"/>
  <c r="BL56" i="3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G11" i="3"/>
  <c r="H11" i="3"/>
  <c r="I11" i="3"/>
  <c r="J11" i="3"/>
  <c r="E12" i="3"/>
  <c r="F12" i="3"/>
  <c r="G12" i="3"/>
  <c r="H12" i="3"/>
  <c r="I12" i="3"/>
  <c r="L12" i="3" s="1"/>
  <c r="J12" i="3"/>
  <c r="K12" i="3"/>
  <c r="AR12" i="3" s="1"/>
  <c r="E13" i="3"/>
  <c r="F13" i="3"/>
  <c r="G13" i="3"/>
  <c r="H13" i="3"/>
  <c r="I13" i="3"/>
  <c r="L13" i="3" s="1"/>
  <c r="J13" i="3"/>
  <c r="E14" i="3"/>
  <c r="F14" i="3"/>
  <c r="G14" i="3"/>
  <c r="H14" i="3"/>
  <c r="I14" i="3"/>
  <c r="L14" i="3" s="1"/>
  <c r="J14" i="3"/>
  <c r="K14" i="3"/>
  <c r="E15" i="3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AB16" i="3"/>
  <c r="AR16" i="3"/>
  <c r="BH16" i="3"/>
  <c r="E17" i="3"/>
  <c r="F17" i="3"/>
  <c r="G17" i="3"/>
  <c r="H17" i="3"/>
  <c r="I17" i="3"/>
  <c r="J17" i="3"/>
  <c r="E18" i="3"/>
  <c r="F18" i="3"/>
  <c r="G18" i="3"/>
  <c r="H18" i="3"/>
  <c r="I18" i="3"/>
  <c r="J18" i="3"/>
  <c r="L18" i="3" s="1"/>
  <c r="E19" i="3"/>
  <c r="F19" i="3"/>
  <c r="G19" i="3"/>
  <c r="H19" i="3"/>
  <c r="I19" i="3"/>
  <c r="J19" i="3"/>
  <c r="E20" i="3"/>
  <c r="F20" i="3"/>
  <c r="G20" i="3"/>
  <c r="H20" i="3"/>
  <c r="L20" i="3" s="1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L22" i="3" s="1"/>
  <c r="J22" i="3"/>
  <c r="E23" i="3"/>
  <c r="F23" i="3"/>
  <c r="G23" i="3"/>
  <c r="H23" i="3"/>
  <c r="I23" i="3"/>
  <c r="J23" i="3"/>
  <c r="K23" i="3"/>
  <c r="L23" i="3"/>
  <c r="O23" i="3" s="1"/>
  <c r="W23" i="3"/>
  <c r="AM23" i="3"/>
  <c r="BC23" i="3"/>
  <c r="E24" i="3"/>
  <c r="F24" i="3"/>
  <c r="G24" i="3"/>
  <c r="H24" i="3"/>
  <c r="I24" i="3"/>
  <c r="J24" i="3"/>
  <c r="E25" i="3"/>
  <c r="F25" i="3"/>
  <c r="G25" i="3"/>
  <c r="H25" i="3"/>
  <c r="I25" i="3"/>
  <c r="L25" i="3" s="1"/>
  <c r="J25" i="3"/>
  <c r="K25" i="3"/>
  <c r="R25" i="3" s="1"/>
  <c r="E26" i="3"/>
  <c r="F26" i="3"/>
  <c r="G26" i="3"/>
  <c r="H26" i="3"/>
  <c r="I26" i="3"/>
  <c r="J26" i="3"/>
  <c r="E27" i="3"/>
  <c r="F27" i="3"/>
  <c r="K27" i="3" s="1"/>
  <c r="G27" i="3"/>
  <c r="H27" i="3"/>
  <c r="I27" i="3"/>
  <c r="J27" i="3"/>
  <c r="E28" i="3"/>
  <c r="F28" i="3"/>
  <c r="G28" i="3"/>
  <c r="H28" i="3"/>
  <c r="I28" i="3"/>
  <c r="L28" i="3" s="1"/>
  <c r="J28" i="3"/>
  <c r="P25" i="3" l="1"/>
  <c r="N25" i="3"/>
  <c r="BJ25" i="3" s="1"/>
  <c r="S25" i="3"/>
  <c r="BM25" i="3" s="1"/>
  <c r="X25" i="3"/>
  <c r="AD25" i="3"/>
  <c r="AI25" i="3"/>
  <c r="AN25" i="3"/>
  <c r="AT25" i="3"/>
  <c r="AY25" i="3"/>
  <c r="BD25" i="3"/>
  <c r="T14" i="3"/>
  <c r="P14" i="3"/>
  <c r="AB14" i="3"/>
  <c r="AJ14" i="3"/>
  <c r="AR14" i="3"/>
  <c r="AZ14" i="3"/>
  <c r="BH14" i="3"/>
  <c r="AB12" i="3"/>
  <c r="BH12" i="3"/>
  <c r="L27" i="3"/>
  <c r="N27" i="3" s="1"/>
  <c r="L26" i="3"/>
  <c r="K22" i="3"/>
  <c r="Q22" i="3" s="1"/>
  <c r="K18" i="3"/>
  <c r="M14" i="3"/>
  <c r="K13" i="3"/>
  <c r="K11" i="3"/>
  <c r="K28" i="3"/>
  <c r="K26" i="3"/>
  <c r="P26" i="3" s="1"/>
  <c r="BH25" i="3"/>
  <c r="BC25" i="3"/>
  <c r="AX25" i="3"/>
  <c r="AR25" i="3"/>
  <c r="AM25" i="3"/>
  <c r="AH25" i="3"/>
  <c r="AB25" i="3"/>
  <c r="W25" i="3"/>
  <c r="L24" i="3"/>
  <c r="K24" i="3"/>
  <c r="AU23" i="3"/>
  <c r="AE23" i="3"/>
  <c r="L21" i="3"/>
  <c r="K21" i="3"/>
  <c r="T21" i="3" s="1"/>
  <c r="K20" i="3"/>
  <c r="L19" i="3"/>
  <c r="R19" i="3" s="1"/>
  <c r="K19" i="3"/>
  <c r="L17" i="3"/>
  <c r="K17" i="3"/>
  <c r="AZ16" i="3"/>
  <c r="AJ16" i="3"/>
  <c r="T16" i="3"/>
  <c r="K15" i="3"/>
  <c r="BD14" i="3"/>
  <c r="AV14" i="3"/>
  <c r="AN14" i="3"/>
  <c r="AF14" i="3"/>
  <c r="X14" i="3"/>
  <c r="N26" i="3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 s="1"/>
  <c r="AO15" i="3"/>
  <c r="W15" i="3"/>
  <c r="BC15" i="3"/>
  <c r="AN15" i="3"/>
  <c r="BF13" i="3"/>
  <c r="AP13" i="3"/>
  <c r="BD12" i="3"/>
  <c r="AN12" i="3"/>
  <c r="X12" i="3"/>
  <c r="M12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S14" i="3"/>
  <c r="BK14" i="3" s="1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U11" i="3" s="1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H6" i="3"/>
  <c r="I6" i="3"/>
  <c r="J6" i="3"/>
  <c r="E7" i="3"/>
  <c r="F7" i="3"/>
  <c r="G7" i="3"/>
  <c r="H7" i="3"/>
  <c r="I7" i="3"/>
  <c r="J7" i="3"/>
  <c r="E8" i="3"/>
  <c r="F8" i="3"/>
  <c r="G8" i="3"/>
  <c r="H8" i="3"/>
  <c r="I8" i="3"/>
  <c r="J8" i="3"/>
  <c r="E9" i="3"/>
  <c r="F9" i="3"/>
  <c r="G9" i="3"/>
  <c r="H9" i="3"/>
  <c r="L9" i="3" s="1"/>
  <c r="I9" i="3"/>
  <c r="J9" i="3"/>
  <c r="E10" i="3"/>
  <c r="F10" i="3"/>
  <c r="K10" i="3" s="1"/>
  <c r="G10" i="3"/>
  <c r="H10" i="3"/>
  <c r="I10" i="3"/>
  <c r="J10" i="3"/>
  <c r="L10" i="3" s="1"/>
  <c r="Q10" i="3" l="1"/>
  <c r="Y10" i="3"/>
  <c r="AG10" i="3"/>
  <c r="AO10" i="3"/>
  <c r="AW10" i="3"/>
  <c r="BE10" i="3"/>
  <c r="U10" i="3"/>
  <c r="AC10" i="3"/>
  <c r="AK10" i="3"/>
  <c r="AS10" i="3"/>
  <c r="BA10" i="3"/>
  <c r="BI10" i="3"/>
  <c r="L8" i="3"/>
  <c r="L6" i="3"/>
  <c r="BN14" i="3"/>
  <c r="AJ11" i="3"/>
  <c r="AY11" i="3"/>
  <c r="S11" i="3"/>
  <c r="AK11" i="3"/>
  <c r="AT11" i="3"/>
  <c r="BJ27" i="3"/>
  <c r="Z19" i="3"/>
  <c r="AP19" i="3"/>
  <c r="BF19" i="3"/>
  <c r="N19" i="3"/>
  <c r="BJ19" i="3" s="1"/>
  <c r="AD19" i="3"/>
  <c r="AT19" i="3"/>
  <c r="AB20" i="3"/>
  <c r="AR20" i="3"/>
  <c r="BH20" i="3"/>
  <c r="T20" i="3"/>
  <c r="AJ20" i="3"/>
  <c r="AZ20" i="3"/>
  <c r="Q24" i="3"/>
  <c r="Z13" i="3"/>
  <c r="V13" i="3"/>
  <c r="AL13" i="3"/>
  <c r="BB13" i="3"/>
  <c r="N13" i="3"/>
  <c r="AD13" i="3"/>
  <c r="AT13" i="3"/>
  <c r="N20" i="3"/>
  <c r="BJ20" i="3" s="1"/>
  <c r="K8" i="3"/>
  <c r="K6" i="3"/>
  <c r="AZ11" i="3"/>
  <c r="T11" i="3"/>
  <c r="AI11" i="3"/>
  <c r="BA11" i="3"/>
  <c r="BD15" i="3"/>
  <c r="X15" i="3"/>
  <c r="AM15" i="3"/>
  <c r="BE15" i="3"/>
  <c r="U24" i="3"/>
  <c r="BA24" i="3"/>
  <c r="AK24" i="3"/>
  <c r="AK22" i="3"/>
  <c r="U22" i="3"/>
  <c r="BA22" i="3"/>
  <c r="V15" i="3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M11" i="3" l="1"/>
  <c r="BJ15" i="3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5" i="3" l="1"/>
  <c r="BJ9" i="3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<sst xmlns="http://schemas.openxmlformats.org/spreadsheetml/2006/main" count="9206" uniqueCount="581">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</sst>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8"/>
  <sheetViews>
    <sheetView tabSelected="1" zoomScale="76" zoomScaleNormal="76" workbookViewId="0">
      <pane xSplit="12" ySplit="1" topLeftCell="BG1834" activePane="bottomRight" state="frozen"/>
      <selection pane="topRight" activeCell="M1" sqref="M1"/>
      <selection pane="bottomLeft" activeCell="A2" sqref="A2"/>
      <selection pane="bottomRight" activeCell="A1841" sqref="A1841:XFD184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4" customFormat="1" x14ac:dyDescent="0.25">
      <c r="A10" s="14" t="s">
        <v>16</v>
      </c>
      <c r="B10" s="14" t="s">
        <v>18</v>
      </c>
      <c r="C10" s="14" t="s">
        <v>234</v>
      </c>
      <c r="D10" s="14" t="s">
        <v>498</v>
      </c>
      <c r="E10" s="14">
        <f>VLOOKUP(A10,home!$A$2:$E$405,3,FALSE)</f>
        <v>1.5457516339869299</v>
      </c>
      <c r="F10" s="14">
        <f>VLOOKUP(B10,home!$B$2:$E$405,3,FALSE)</f>
        <v>0.99</v>
      </c>
      <c r="G10" s="14">
        <f>VLOOKUP(C10,away!$B$2:$E$405,4,FALSE)</f>
        <v>1.1000000000000001</v>
      </c>
      <c r="H10" s="14">
        <f>VLOOKUP(A10,away!$A$2:$E$405,3,FALSE)</f>
        <v>1.36928104575163</v>
      </c>
      <c r="I10" s="14">
        <f>VLOOKUP(C10,away!$B$2:$E$405,3,FALSE)</f>
        <v>0.84</v>
      </c>
      <c r="J10" s="14">
        <f>VLOOKUP(B10,home!$B$2:$E$405,4,FALSE)</f>
        <v>1.03</v>
      </c>
      <c r="K10" s="16">
        <f t="shared" si="2"/>
        <v>1.6833235294117668</v>
      </c>
      <c r="L10" s="16">
        <f t="shared" si="3"/>
        <v>1.1847019607843103</v>
      </c>
      <c r="M10" s="17">
        <f t="shared" si="4"/>
        <v>5.6810989764771086E-2</v>
      </c>
      <c r="N10" s="17">
        <f t="shared" si="5"/>
        <v>9.5631275800210205E-2</v>
      </c>
      <c r="O10" s="17">
        <f t="shared" si="6"/>
        <v>6.7304090968421701E-2</v>
      </c>
      <c r="P10" s="17">
        <f t="shared" si="7"/>
        <v>0.11329455995281421</v>
      </c>
      <c r="Q10" s="17">
        <f t="shared" si="8"/>
        <v>8.0489188351079988E-2</v>
      </c>
      <c r="R10" s="17">
        <f t="shared" si="9"/>
        <v>3.9867644269547392E-2</v>
      </c>
      <c r="S10" s="17">
        <f t="shared" si="10"/>
        <v>5.6484041943506605E-2</v>
      </c>
      <c r="T10" s="17">
        <f t="shared" si="11"/>
        <v>9.5355699261462132E-2</v>
      </c>
      <c r="U10" s="17">
        <f t="shared" si="12"/>
        <v>6.7110143661147301E-2</v>
      </c>
      <c r="V10" s="17">
        <f t="shared" si="13"/>
        <v>1.251583873480713E-2</v>
      </c>
      <c r="W10" s="17">
        <f t="shared" si="14"/>
        <v>4.51631148715428E-2</v>
      </c>
      <c r="X10" s="17">
        <f t="shared" si="15"/>
        <v>5.350483074344381E-2</v>
      </c>
      <c r="Y10" s="17">
        <f t="shared" si="16"/>
        <v>3.1693638946595264E-2</v>
      </c>
      <c r="Z10" s="17">
        <f t="shared" si="17"/>
        <v>1.5743758779328054E-2</v>
      </c>
      <c r="AA10" s="17">
        <f t="shared" si="18"/>
        <v>2.6501839594625983E-2</v>
      </c>
      <c r="AB10" s="17">
        <f t="shared" si="19"/>
        <v>2.2305585081165168E-2</v>
      </c>
      <c r="AC10" s="17">
        <f t="shared" si="20"/>
        <v>1.5599715475073217E-3</v>
      </c>
      <c r="AD10" s="17">
        <f t="shared" si="21"/>
        <v>1.9006033481198628E-2</v>
      </c>
      <c r="AE10" s="17">
        <f t="shared" si="22"/>
        <v>2.2516485131908268E-2</v>
      </c>
      <c r="AF10" s="17">
        <f t="shared" si="23"/>
        <v>1.3337662042871248E-2</v>
      </c>
      <c r="AG10" s="17">
        <f t="shared" si="24"/>
        <v>5.2670514581560123E-3</v>
      </c>
      <c r="AH10" s="17">
        <f t="shared" si="25"/>
        <v>4.662915473996285E-3</v>
      </c>
      <c r="AI10" s="17">
        <f t="shared" si="26"/>
        <v>7.8491953330361661E-3</v>
      </c>
      <c r="AJ10" s="17">
        <f t="shared" si="27"/>
        <v>6.606367595524406E-3</v>
      </c>
      <c r="AK10" s="17">
        <f t="shared" si="28"/>
        <v>3.7068846724965564E-3</v>
      </c>
      <c r="AL10" s="17">
        <f t="shared" si="29"/>
        <v>1.2443809956174924E-4</v>
      </c>
      <c r="AM10" s="17">
        <f t="shared" si="30"/>
        <v>6.3986606719378955E-3</v>
      </c>
      <c r="AN10" s="17">
        <f t="shared" si="31"/>
        <v>7.5805058444382784E-3</v>
      </c>
      <c r="AO10" s="17">
        <f t="shared" si="32"/>
        <v>4.4903200688214762E-3</v>
      </c>
      <c r="AP10" s="17">
        <f t="shared" si="33"/>
        <v>1.7732303300273141E-3</v>
      </c>
      <c r="AQ10" s="17">
        <f t="shared" si="34"/>
        <v>5.2518736222639199E-4</v>
      </c>
      <c r="AR10" s="17">
        <f t="shared" si="35"/>
        <v>1.1048330210029797E-3</v>
      </c>
      <c r="AS10" s="17">
        <f t="shared" si="36"/>
        <v>1.8597914203254001E-3</v>
      </c>
      <c r="AT10" s="17">
        <f t="shared" si="37"/>
        <v>1.5653153288159381E-3</v>
      </c>
      <c r="AU10" s="17">
        <f t="shared" si="38"/>
        <v>8.7831070798159488E-4</v>
      </c>
      <c r="AV10" s="17">
        <f t="shared" si="39"/>
        <v>3.6962027021993164E-4</v>
      </c>
      <c r="AW10" s="17">
        <f t="shared" si="40"/>
        <v>6.8933062020350443E-6</v>
      </c>
      <c r="AX10" s="17">
        <f t="shared" si="41"/>
        <v>1.7951693442991256E-3</v>
      </c>
      <c r="AY10" s="17">
        <f t="shared" si="42"/>
        <v>2.1267406421310591E-3</v>
      </c>
      <c r="AZ10" s="17">
        <f t="shared" si="43"/>
        <v>1.2597769044061745E-3</v>
      </c>
      <c r="BA10" s="17">
        <f t="shared" si="44"/>
        <v>4.974867229335945E-4</v>
      </c>
      <c r="BB10" s="17">
        <f t="shared" si="45"/>
        <v>1.4734337403089754E-4</v>
      </c>
      <c r="BC10" s="17">
        <f t="shared" si="46"/>
        <v>3.4911596824596056E-5</v>
      </c>
      <c r="BD10" s="17">
        <f t="shared" si="47"/>
        <v>2.1814964105358061E-4</v>
      </c>
      <c r="BE10" s="17">
        <f t="shared" si="48"/>
        <v>3.6721642371822328E-4</v>
      </c>
      <c r="BF10" s="17">
        <f t="shared" si="49"/>
        <v>3.0907202321566336E-4</v>
      </c>
      <c r="BG10" s="17">
        <f t="shared" si="50"/>
        <v>1.7342273632060861E-4</v>
      </c>
      <c r="BH10" s="17">
        <f t="shared" si="51"/>
        <v>7.2981643145863292E-5</v>
      </c>
      <c r="BI10" s="17">
        <f t="shared" si="52"/>
        <v>2.4570343424512935E-5</v>
      </c>
      <c r="BJ10" s="18">
        <f t="shared" si="53"/>
        <v>0.48859431295054517</v>
      </c>
      <c r="BK10" s="18">
        <f t="shared" si="54"/>
        <v>0.24291658068509914</v>
      </c>
      <c r="BL10" s="18">
        <f t="shared" si="55"/>
        <v>0.25285795020918528</v>
      </c>
      <c r="BM10" s="18">
        <f t="shared" si="56"/>
        <v>0.5445950061813839</v>
      </c>
      <c r="BN10" s="18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4" customFormat="1" x14ac:dyDescent="0.25">
      <c r="A28" s="14" t="s">
        <v>16</v>
      </c>
      <c r="B28" s="14" t="s">
        <v>234</v>
      </c>
      <c r="C28" s="14" t="s">
        <v>494</v>
      </c>
      <c r="D28" s="14" t="s">
        <v>502</v>
      </c>
      <c r="E28" s="14">
        <f>VLOOKUP(A28,home!$A$2:$E$405,3,FALSE)</f>
        <v>1.5457516339869299</v>
      </c>
      <c r="F28" s="14">
        <f>VLOOKUP(B28,home!$B$2:$E$405,3,FALSE)</f>
        <v>1.22</v>
      </c>
      <c r="G28" s="14" t="e">
        <f>VLOOKUP(C28,away!$B$2:$E$405,4,FALSE)</f>
        <v>#N/A</v>
      </c>
      <c r="H28" s="14">
        <f>VLOOKUP(A28,away!$A$2:$E$405,3,FALSE)</f>
        <v>1.36928104575163</v>
      </c>
      <c r="I28" s="14" t="e">
        <f>VLOOKUP(C28,away!$B$2:$E$405,3,FALSE)</f>
        <v>#N/A</v>
      </c>
      <c r="J28" s="14">
        <f>VLOOKUP(B28,home!$B$2:$E$405,4,FALSE)</f>
        <v>1.1200000000000001</v>
      </c>
      <c r="K28" s="16" t="e">
        <f t="shared" si="58"/>
        <v>#N/A</v>
      </c>
      <c r="L28" s="16" t="e">
        <f t="shared" si="59"/>
        <v>#N/A</v>
      </c>
      <c r="M28" s="17" t="e">
        <f t="shared" si="60"/>
        <v>#N/A</v>
      </c>
      <c r="N28" s="17" t="e">
        <f t="shared" si="61"/>
        <v>#N/A</v>
      </c>
      <c r="O28" s="17" t="e">
        <f t="shared" si="62"/>
        <v>#N/A</v>
      </c>
      <c r="P28" s="17" t="e">
        <f t="shared" si="63"/>
        <v>#N/A</v>
      </c>
      <c r="Q28" s="17" t="e">
        <f t="shared" si="64"/>
        <v>#N/A</v>
      </c>
      <c r="R28" s="17" t="e">
        <f t="shared" si="65"/>
        <v>#N/A</v>
      </c>
      <c r="S28" s="17" t="e">
        <f t="shared" si="66"/>
        <v>#N/A</v>
      </c>
      <c r="T28" s="17" t="e">
        <f t="shared" si="67"/>
        <v>#N/A</v>
      </c>
      <c r="U28" s="17" t="e">
        <f t="shared" si="68"/>
        <v>#N/A</v>
      </c>
      <c r="V28" s="17" t="e">
        <f t="shared" si="69"/>
        <v>#N/A</v>
      </c>
      <c r="W28" s="17" t="e">
        <f t="shared" si="70"/>
        <v>#N/A</v>
      </c>
      <c r="X28" s="17" t="e">
        <f t="shared" si="71"/>
        <v>#N/A</v>
      </c>
      <c r="Y28" s="17" t="e">
        <f t="shared" si="72"/>
        <v>#N/A</v>
      </c>
      <c r="Z28" s="17" t="e">
        <f t="shared" si="73"/>
        <v>#N/A</v>
      </c>
      <c r="AA28" s="17" t="e">
        <f t="shared" si="74"/>
        <v>#N/A</v>
      </c>
      <c r="AB28" s="17" t="e">
        <f t="shared" si="75"/>
        <v>#N/A</v>
      </c>
      <c r="AC28" s="17" t="e">
        <f t="shared" si="76"/>
        <v>#N/A</v>
      </c>
      <c r="AD28" s="17" t="e">
        <f t="shared" si="77"/>
        <v>#N/A</v>
      </c>
      <c r="AE28" s="17" t="e">
        <f t="shared" si="78"/>
        <v>#N/A</v>
      </c>
      <c r="AF28" s="17" t="e">
        <f t="shared" si="79"/>
        <v>#N/A</v>
      </c>
      <c r="AG28" s="17" t="e">
        <f t="shared" si="80"/>
        <v>#N/A</v>
      </c>
      <c r="AH28" s="17" t="e">
        <f t="shared" si="81"/>
        <v>#N/A</v>
      </c>
      <c r="AI28" s="17" t="e">
        <f t="shared" si="82"/>
        <v>#N/A</v>
      </c>
      <c r="AJ28" s="17" t="e">
        <f t="shared" si="83"/>
        <v>#N/A</v>
      </c>
      <c r="AK28" s="17" t="e">
        <f t="shared" si="84"/>
        <v>#N/A</v>
      </c>
      <c r="AL28" s="17" t="e">
        <f t="shared" si="85"/>
        <v>#N/A</v>
      </c>
      <c r="AM28" s="17" t="e">
        <f t="shared" si="86"/>
        <v>#N/A</v>
      </c>
      <c r="AN28" s="17" t="e">
        <f t="shared" si="87"/>
        <v>#N/A</v>
      </c>
      <c r="AO28" s="17" t="e">
        <f t="shared" si="88"/>
        <v>#N/A</v>
      </c>
      <c r="AP28" s="17" t="e">
        <f t="shared" si="89"/>
        <v>#N/A</v>
      </c>
      <c r="AQ28" s="17" t="e">
        <f t="shared" si="90"/>
        <v>#N/A</v>
      </c>
      <c r="AR28" s="17" t="e">
        <f t="shared" si="91"/>
        <v>#N/A</v>
      </c>
      <c r="AS28" s="17" t="e">
        <f t="shared" si="92"/>
        <v>#N/A</v>
      </c>
      <c r="AT28" s="17" t="e">
        <f t="shared" si="93"/>
        <v>#N/A</v>
      </c>
      <c r="AU28" s="17" t="e">
        <f t="shared" si="94"/>
        <v>#N/A</v>
      </c>
      <c r="AV28" s="17" t="e">
        <f t="shared" si="95"/>
        <v>#N/A</v>
      </c>
      <c r="AW28" s="17" t="e">
        <f t="shared" si="96"/>
        <v>#N/A</v>
      </c>
      <c r="AX28" s="17" t="e">
        <f t="shared" si="97"/>
        <v>#N/A</v>
      </c>
      <c r="AY28" s="17" t="e">
        <f t="shared" si="98"/>
        <v>#N/A</v>
      </c>
      <c r="AZ28" s="17" t="e">
        <f t="shared" si="99"/>
        <v>#N/A</v>
      </c>
      <c r="BA28" s="17" t="e">
        <f t="shared" si="100"/>
        <v>#N/A</v>
      </c>
      <c r="BB28" s="17" t="e">
        <f t="shared" si="101"/>
        <v>#N/A</v>
      </c>
      <c r="BC28" s="17" t="e">
        <f t="shared" si="102"/>
        <v>#N/A</v>
      </c>
      <c r="BD28" s="17" t="e">
        <f t="shared" si="103"/>
        <v>#N/A</v>
      </c>
      <c r="BE28" s="17" t="e">
        <f t="shared" si="104"/>
        <v>#N/A</v>
      </c>
      <c r="BF28" s="17" t="e">
        <f t="shared" si="105"/>
        <v>#N/A</v>
      </c>
      <c r="BG28" s="17" t="e">
        <f t="shared" si="106"/>
        <v>#N/A</v>
      </c>
      <c r="BH28" s="17" t="e">
        <f t="shared" si="107"/>
        <v>#N/A</v>
      </c>
      <c r="BI28" s="17" t="e">
        <f t="shared" si="108"/>
        <v>#N/A</v>
      </c>
      <c r="BJ28" s="18" t="e">
        <f t="shared" si="109"/>
        <v>#N/A</v>
      </c>
      <c r="BK28" s="18" t="e">
        <f t="shared" si="110"/>
        <v>#N/A</v>
      </c>
      <c r="BL28" s="18" t="e">
        <f t="shared" si="111"/>
        <v>#N/A</v>
      </c>
      <c r="BM28" s="18" t="e">
        <f t="shared" si="112"/>
        <v>#N/A</v>
      </c>
      <c r="BN28" s="18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4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4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4" customFormat="1" x14ac:dyDescent="0.25">
      <c r="A104" s="14" t="s">
        <v>192</v>
      </c>
      <c r="B104" s="14" t="s">
        <v>202</v>
      </c>
      <c r="C104" s="14" t="s">
        <v>280</v>
      </c>
      <c r="D104" s="14" t="s">
        <v>511</v>
      </c>
      <c r="E104" s="14">
        <f>VLOOKUP(A104,home!$A$2:$E$405,3,FALSE)</f>
        <v>1.40350877192982</v>
      </c>
      <c r="F104" s="14">
        <f>VLOOKUP(B104,home!$B$2:$E$405,3,FALSE)</f>
        <v>0.53</v>
      </c>
      <c r="G104" s="14">
        <f>VLOOKUP(C104,away!$B$2:$E$405,4,FALSE)</f>
        <v>1.24</v>
      </c>
      <c r="H104" s="14">
        <f>VLOOKUP(A104,away!$A$2:$E$405,3,FALSE)</f>
        <v>1.06578947368421</v>
      </c>
      <c r="I104" s="14">
        <f>VLOOKUP(C104,away!$B$2:$E$405,3,FALSE)</f>
        <v>0.6</v>
      </c>
      <c r="J104" s="14">
        <f>VLOOKUP(B104,home!$B$2:$E$405,4,FALSE)</f>
        <v>0.99</v>
      </c>
      <c r="K104" s="16">
        <f t="shared" si="170"/>
        <v>0.92238596491227776</v>
      </c>
      <c r="L104" s="16">
        <f t="shared" si="171"/>
        <v>0.63307894736842074</v>
      </c>
      <c r="M104" s="17">
        <f t="shared" si="172"/>
        <v>0.21109122092349028</v>
      </c>
      <c r="N104" s="17">
        <f t="shared" si="173"/>
        <v>0.19470757949602438</v>
      </c>
      <c r="O104" s="17">
        <f t="shared" si="174"/>
        <v>0.13363740794095799</v>
      </c>
      <c r="P104" s="17">
        <f t="shared" si="175"/>
        <v>0.12326526947199622</v>
      </c>
      <c r="Q104" s="17">
        <f t="shared" si="176"/>
        <v>8.9797769294587215E-2</v>
      </c>
      <c r="R104" s="17">
        <f t="shared" si="177"/>
        <v>4.2301514774152955E-2</v>
      </c>
      <c r="S104" s="17">
        <f t="shared" si="178"/>
        <v>1.7994976995645642E-2</v>
      </c>
      <c r="T104" s="17">
        <f t="shared" si="179"/>
        <v>5.6849077261049569E-2</v>
      </c>
      <c r="U104" s="17">
        <f t="shared" si="180"/>
        <v>3.9018323522208048E-2</v>
      </c>
      <c r="V104" s="17">
        <f t="shared" si="181"/>
        <v>1.1675603660333078E-3</v>
      </c>
      <c r="W104" s="17">
        <f t="shared" si="182"/>
        <v>2.7609400692585984E-2</v>
      </c>
      <c r="X104" s="17">
        <f t="shared" si="183"/>
        <v>1.7478930327935283E-2</v>
      </c>
      <c r="Y104" s="17">
        <f t="shared" si="184"/>
        <v>5.5327714065676169E-3</v>
      </c>
      <c r="Z104" s="17">
        <f t="shared" si="185"/>
        <v>8.9267328151034827E-3</v>
      </c>
      <c r="AA104" s="17">
        <f t="shared" si="186"/>
        <v>8.2338930611733207E-3</v>
      </c>
      <c r="AB104" s="17">
        <f t="shared" si="187"/>
        <v>3.7974136981074299E-3</v>
      </c>
      <c r="AC104" s="17">
        <f t="shared" si="188"/>
        <v>4.261180383126925E-5</v>
      </c>
      <c r="AD104" s="17">
        <f t="shared" si="189"/>
        <v>6.3666309246201572E-3</v>
      </c>
      <c r="AE104" s="17">
        <f t="shared" si="190"/>
        <v>4.0305800040417641E-3</v>
      </c>
      <c r="AF104" s="17">
        <f t="shared" si="191"/>
        <v>1.2758376731214827E-3</v>
      </c>
      <c r="AG104" s="17">
        <f t="shared" si="192"/>
        <v>2.6923532370424114E-4</v>
      </c>
      <c r="AH104" s="17">
        <f t="shared" si="193"/>
        <v>1.4128316535062131E-3</v>
      </c>
      <c r="AI104" s="17">
        <f t="shared" si="194"/>
        <v>1.3031760879779373E-3</v>
      </c>
      <c r="AJ104" s="17">
        <f t="shared" si="195"/>
        <v>6.0101566668006835E-4</v>
      </c>
      <c r="AK104" s="17">
        <f t="shared" si="196"/>
        <v>1.8478947187936361E-4</v>
      </c>
      <c r="AL104" s="17">
        <f t="shared" si="197"/>
        <v>9.9531481394065706E-7</v>
      </c>
      <c r="AM104" s="17">
        <f t="shared" si="198"/>
        <v>1.1744982017292225E-3</v>
      </c>
      <c r="AN104" s="17">
        <f t="shared" si="199"/>
        <v>7.4355008523683923E-4</v>
      </c>
      <c r="AO104" s="17">
        <f t="shared" si="200"/>
        <v>2.3536295263871886E-4</v>
      </c>
      <c r="AP104" s="17">
        <f t="shared" si="201"/>
        <v>4.9667776768681194E-5</v>
      </c>
      <c r="AQ104" s="17">
        <f t="shared" si="202"/>
        <v>7.8609059587115985E-6</v>
      </c>
      <c r="AR104" s="17">
        <f t="shared" si="203"/>
        <v>1.7888679520209976E-4</v>
      </c>
      <c r="AS104" s="17">
        <f t="shared" si="204"/>
        <v>1.6500266920255381E-4</v>
      </c>
      <c r="AT104" s="17">
        <f t="shared" si="205"/>
        <v>7.6098073122749462E-5</v>
      </c>
      <c r="AU104" s="17">
        <f t="shared" si="206"/>
        <v>2.3397264868430784E-5</v>
      </c>
      <c r="AV104" s="17">
        <f t="shared" si="207"/>
        <v>5.3953271829939156E-6</v>
      </c>
      <c r="AW104" s="17">
        <f t="shared" si="208"/>
        <v>1.6144645930418867E-8</v>
      </c>
      <c r="AX104" s="17">
        <f t="shared" si="209"/>
        <v>1.8055677618162395E-4</v>
      </c>
      <c r="AY104" s="17">
        <f t="shared" si="210"/>
        <v>1.1430669380529803E-4</v>
      </c>
      <c r="AZ104" s="17">
        <f t="shared" si="211"/>
        <v>3.618258069571123E-5</v>
      </c>
      <c r="BA104" s="17">
        <f t="shared" si="212"/>
        <v>7.6354766999712675E-6</v>
      </c>
      <c r="BB104" s="17">
        <f t="shared" si="213"/>
        <v>1.2084648879684782E-6</v>
      </c>
      <c r="BC104" s="17">
        <f t="shared" si="214"/>
        <v>1.5301073584135614E-7</v>
      </c>
      <c r="BD104" s="17">
        <f t="shared" si="215"/>
        <v>1.8874910667442588E-5</v>
      </c>
      <c r="BE104" s="17">
        <f t="shared" si="216"/>
        <v>1.7409952688622078E-5</v>
      </c>
      <c r="BF104" s="17">
        <f t="shared" si="217"/>
        <v>8.0293480048858868E-6</v>
      </c>
      <c r="BG104" s="17">
        <f t="shared" si="218"/>
        <v>2.4687193023677145E-6</v>
      </c>
      <c r="BH104" s="17">
        <f t="shared" si="219"/>
        <v>5.6927800895300222E-7</v>
      </c>
      <c r="BI104" s="17">
        <f t="shared" si="220"/>
        <v>1.0501880911829108E-7</v>
      </c>
      <c r="BJ104" s="18">
        <f t="shared" si="221"/>
        <v>0.40646879532957642</v>
      </c>
      <c r="BK104" s="18">
        <f t="shared" si="222"/>
        <v>0.35367694156961593</v>
      </c>
      <c r="BL104" s="18">
        <f t="shared" si="223"/>
        <v>0.23098660323370354</v>
      </c>
      <c r="BM104" s="18">
        <f t="shared" si="224"/>
        <v>0.20514402049763081</v>
      </c>
      <c r="BN104" s="18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4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4" customFormat="1" x14ac:dyDescent="0.25">
      <c r="A257" s="14" t="s">
        <v>35</v>
      </c>
      <c r="B257" s="14" t="s">
        <v>295</v>
      </c>
      <c r="C257" s="14" t="s">
        <v>524</v>
      </c>
      <c r="D257" s="21" t="s">
        <v>528</v>
      </c>
      <c r="E257" s="14">
        <f>VLOOKUP(A257,home!$A$2:$E$405,3,FALSE)</f>
        <v>1.5947368421052599</v>
      </c>
      <c r="F257" s="14">
        <f>VLOOKUP(B257,home!$B$2:$E$405,3,FALSE)</f>
        <v>1.0900000000000001</v>
      </c>
      <c r="G257" s="14" t="e">
        <f>VLOOKUP(C257,away!$B$2:$E$405,4,FALSE)</f>
        <v>#N/A</v>
      </c>
      <c r="H257" s="14">
        <f>VLOOKUP(A257,away!$A$2:$E$405,3,FALSE)</f>
        <v>1.21315789473684</v>
      </c>
      <c r="I257" s="14" t="e">
        <f>VLOOKUP(C257,away!$B$2:$E$405,3,FALSE)</f>
        <v>#N/A</v>
      </c>
      <c r="J257" s="14">
        <f>VLOOKUP(B257,home!$B$2:$E$405,4,FALSE)</f>
        <v>0.74</v>
      </c>
      <c r="K257" s="16" t="e">
        <f t="shared" si="338"/>
        <v>#N/A</v>
      </c>
      <c r="L257" s="16" t="e">
        <f t="shared" si="339"/>
        <v>#N/A</v>
      </c>
      <c r="M257" s="17" t="e">
        <f t="shared" si="340"/>
        <v>#N/A</v>
      </c>
      <c r="N257" s="17" t="e">
        <f t="shared" si="341"/>
        <v>#N/A</v>
      </c>
      <c r="O257" s="17" t="e">
        <f t="shared" si="342"/>
        <v>#N/A</v>
      </c>
      <c r="P257" s="17" t="e">
        <f t="shared" si="343"/>
        <v>#N/A</v>
      </c>
      <c r="Q257" s="17" t="e">
        <f t="shared" si="344"/>
        <v>#N/A</v>
      </c>
      <c r="R257" s="17" t="e">
        <f t="shared" si="345"/>
        <v>#N/A</v>
      </c>
      <c r="S257" s="17" t="e">
        <f t="shared" si="346"/>
        <v>#N/A</v>
      </c>
      <c r="T257" s="17" t="e">
        <f t="shared" si="347"/>
        <v>#N/A</v>
      </c>
      <c r="U257" s="17" t="e">
        <f t="shared" si="348"/>
        <v>#N/A</v>
      </c>
      <c r="V257" s="17" t="e">
        <f t="shared" si="349"/>
        <v>#N/A</v>
      </c>
      <c r="W257" s="17" t="e">
        <f t="shared" si="350"/>
        <v>#N/A</v>
      </c>
      <c r="X257" s="17" t="e">
        <f t="shared" si="351"/>
        <v>#N/A</v>
      </c>
      <c r="Y257" s="17" t="e">
        <f t="shared" si="352"/>
        <v>#N/A</v>
      </c>
      <c r="Z257" s="17" t="e">
        <f t="shared" si="353"/>
        <v>#N/A</v>
      </c>
      <c r="AA257" s="17" t="e">
        <f t="shared" si="354"/>
        <v>#N/A</v>
      </c>
      <c r="AB257" s="17" t="e">
        <f t="shared" si="355"/>
        <v>#N/A</v>
      </c>
      <c r="AC257" s="17" t="e">
        <f t="shared" si="356"/>
        <v>#N/A</v>
      </c>
      <c r="AD257" s="17" t="e">
        <f t="shared" si="357"/>
        <v>#N/A</v>
      </c>
      <c r="AE257" s="17" t="e">
        <f t="shared" si="358"/>
        <v>#N/A</v>
      </c>
      <c r="AF257" s="17" t="e">
        <f t="shared" si="359"/>
        <v>#N/A</v>
      </c>
      <c r="AG257" s="17" t="e">
        <f t="shared" si="360"/>
        <v>#N/A</v>
      </c>
      <c r="AH257" s="17" t="e">
        <f t="shared" si="361"/>
        <v>#N/A</v>
      </c>
      <c r="AI257" s="17" t="e">
        <f t="shared" si="362"/>
        <v>#N/A</v>
      </c>
      <c r="AJ257" s="17" t="e">
        <f t="shared" si="363"/>
        <v>#N/A</v>
      </c>
      <c r="AK257" s="17" t="e">
        <f t="shared" si="364"/>
        <v>#N/A</v>
      </c>
      <c r="AL257" s="17" t="e">
        <f t="shared" si="365"/>
        <v>#N/A</v>
      </c>
      <c r="AM257" s="17" t="e">
        <f t="shared" si="366"/>
        <v>#N/A</v>
      </c>
      <c r="AN257" s="17" t="e">
        <f t="shared" si="367"/>
        <v>#N/A</v>
      </c>
      <c r="AO257" s="17" t="e">
        <f t="shared" si="368"/>
        <v>#N/A</v>
      </c>
      <c r="AP257" s="17" t="e">
        <f t="shared" si="369"/>
        <v>#N/A</v>
      </c>
      <c r="AQ257" s="17" t="e">
        <f t="shared" si="370"/>
        <v>#N/A</v>
      </c>
      <c r="AR257" s="17" t="e">
        <f t="shared" si="371"/>
        <v>#N/A</v>
      </c>
      <c r="AS257" s="17" t="e">
        <f t="shared" si="372"/>
        <v>#N/A</v>
      </c>
      <c r="AT257" s="17" t="e">
        <f t="shared" si="373"/>
        <v>#N/A</v>
      </c>
      <c r="AU257" s="17" t="e">
        <f t="shared" si="374"/>
        <v>#N/A</v>
      </c>
      <c r="AV257" s="17" t="e">
        <f t="shared" si="375"/>
        <v>#N/A</v>
      </c>
      <c r="AW257" s="17" t="e">
        <f t="shared" si="376"/>
        <v>#N/A</v>
      </c>
      <c r="AX257" s="17" t="e">
        <f t="shared" si="377"/>
        <v>#N/A</v>
      </c>
      <c r="AY257" s="17" t="e">
        <f t="shared" si="378"/>
        <v>#N/A</v>
      </c>
      <c r="AZ257" s="17" t="e">
        <f t="shared" si="379"/>
        <v>#N/A</v>
      </c>
      <c r="BA257" s="17" t="e">
        <f t="shared" si="380"/>
        <v>#N/A</v>
      </c>
      <c r="BB257" s="17" t="e">
        <f t="shared" si="381"/>
        <v>#N/A</v>
      </c>
      <c r="BC257" s="17" t="e">
        <f t="shared" si="382"/>
        <v>#N/A</v>
      </c>
      <c r="BD257" s="17" t="e">
        <f t="shared" si="383"/>
        <v>#N/A</v>
      </c>
      <c r="BE257" s="17" t="e">
        <f t="shared" si="384"/>
        <v>#N/A</v>
      </c>
      <c r="BF257" s="17" t="e">
        <f t="shared" si="385"/>
        <v>#N/A</v>
      </c>
      <c r="BG257" s="17" t="e">
        <f t="shared" si="386"/>
        <v>#N/A</v>
      </c>
      <c r="BH257" s="17" t="e">
        <f t="shared" si="387"/>
        <v>#N/A</v>
      </c>
      <c r="BI257" s="17" t="e">
        <f t="shared" si="388"/>
        <v>#N/A</v>
      </c>
      <c r="BJ257" s="18" t="e">
        <f t="shared" si="389"/>
        <v>#N/A</v>
      </c>
      <c r="BK257" s="18" t="e">
        <f t="shared" si="390"/>
        <v>#N/A</v>
      </c>
      <c r="BL257" s="18" t="e">
        <f t="shared" si="391"/>
        <v>#N/A</v>
      </c>
      <c r="BM257" s="18" t="e">
        <f t="shared" si="392"/>
        <v>#N/A</v>
      </c>
      <c r="BN257" s="18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4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4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4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4" customFormat="1" x14ac:dyDescent="0.25">
      <c r="A451" s="14" t="s">
        <v>35</v>
      </c>
      <c r="B451" s="14" t="s">
        <v>296</v>
      </c>
      <c r="C451" s="14" t="s">
        <v>295</v>
      </c>
      <c r="D451" s="14" t="s">
        <v>542</v>
      </c>
      <c r="E451" s="14">
        <f>VLOOKUP(A451,home!$A$2:$E$405,3,FALSE)</f>
        <v>1.5947368421052599</v>
      </c>
      <c r="F451" s="14">
        <f>VLOOKUP(B451,home!$B$2:$E$405,3,FALSE)</f>
        <v>1.19</v>
      </c>
      <c r="G451" s="14">
        <f>VLOOKUP(C451,away!$B$2:$E$405,4,FALSE)</f>
        <v>0.69</v>
      </c>
      <c r="H451" s="14">
        <f>VLOOKUP(A451,away!$A$2:$E$405,3,FALSE)</f>
        <v>1.21315789473684</v>
      </c>
      <c r="I451" s="14">
        <f>VLOOKUP(C451,away!$B$2:$E$405,3,FALSE)</f>
        <v>1.32</v>
      </c>
      <c r="J451" s="14">
        <f>VLOOKUP(B451,home!$B$2:$E$405,4,FALSE)</f>
        <v>1.26</v>
      </c>
      <c r="K451" s="16">
        <f t="shared" si="562"/>
        <v>1.3094384210526286</v>
      </c>
      <c r="L451" s="16">
        <f t="shared" si="563"/>
        <v>2.0177242105263122</v>
      </c>
      <c r="M451" s="17">
        <f t="shared" si="564"/>
        <v>3.589480750908277E-2</v>
      </c>
      <c r="N451" s="17">
        <f t="shared" si="565"/>
        <v>4.7002040068681382E-2</v>
      </c>
      <c r="O451" s="17">
        <f t="shared" si="566"/>
        <v>7.2425822143257976E-2</v>
      </c>
      <c r="P451" s="17">
        <f t="shared" si="567"/>
        <v>9.4837154190706235E-2</v>
      </c>
      <c r="Q451" s="17">
        <f t="shared" si="568"/>
        <v>3.077313856689327E-2</v>
      </c>
      <c r="R451" s="17">
        <f t="shared" si="569"/>
        <v>7.3067667402862163E-2</v>
      </c>
      <c r="S451" s="17">
        <f t="shared" si="570"/>
        <v>6.2641969961225882E-2</v>
      </c>
      <c r="T451" s="17">
        <f t="shared" si="571"/>
        <v>6.209170672030153E-2</v>
      </c>
      <c r="U451" s="17">
        <f t="shared" si="572"/>
        <v>9.5677611034002463E-2</v>
      </c>
      <c r="V451" s="17">
        <f t="shared" si="573"/>
        <v>1.8389494118084163E-2</v>
      </c>
      <c r="W451" s="17">
        <f t="shared" si="574"/>
        <v>1.3431843325288828E-2</v>
      </c>
      <c r="X451" s="17">
        <f t="shared" si="575"/>
        <v>2.7101755469431516E-2</v>
      </c>
      <c r="Y451" s="17">
        <f t="shared" si="576"/>
        <v>2.734193407921794E-2</v>
      </c>
      <c r="Z451" s="17">
        <f t="shared" si="577"/>
        <v>4.9143467175146407E-2</v>
      </c>
      <c r="AA451" s="17">
        <f t="shared" si="578"/>
        <v>6.4350344062875403E-2</v>
      </c>
      <c r="AB451" s="17">
        <f t="shared" si="579"/>
        <v>4.2131406461942481E-2</v>
      </c>
      <c r="AC451" s="17">
        <f t="shared" si="580"/>
        <v>3.0366636050432449E-3</v>
      </c>
      <c r="AD451" s="17">
        <f t="shared" si="581"/>
        <v>4.3970429289231236E-3</v>
      </c>
      <c r="AE451" s="17">
        <f t="shared" si="582"/>
        <v>8.8720199724117137E-3</v>
      </c>
      <c r="AF451" s="17">
        <f t="shared" si="583"/>
        <v>8.9506447473040509E-3</v>
      </c>
      <c r="AG451" s="17">
        <f t="shared" si="584"/>
        <v>6.0199775354851832E-3</v>
      </c>
      <c r="AH451" s="17">
        <f t="shared" si="585"/>
        <v>2.4789490877124513E-2</v>
      </c>
      <c r="AI451" s="17">
        <f t="shared" si="586"/>
        <v>3.2460311792840466E-2</v>
      </c>
      <c r="AJ451" s="17">
        <f t="shared" si="587"/>
        <v>2.1252389710446521E-2</v>
      </c>
      <c r="AK451" s="17">
        <f t="shared" si="588"/>
        <v>9.2762318753474102E-3</v>
      </c>
      <c r="AL451" s="17">
        <f t="shared" si="589"/>
        <v>3.2092500784568358E-4</v>
      </c>
      <c r="AM451" s="17">
        <f t="shared" si="590"/>
        <v>1.1515313900299447E-3</v>
      </c>
      <c r="AN451" s="17">
        <f t="shared" si="591"/>
        <v>2.323472764844437E-3</v>
      </c>
      <c r="AO451" s="17">
        <f t="shared" si="592"/>
        <v>2.344063625062565E-3</v>
      </c>
      <c r="AP451" s="17">
        <f t="shared" si="593"/>
        <v>1.5765579757676034E-3</v>
      </c>
      <c r="AQ451" s="17">
        <f t="shared" si="594"/>
        <v>7.9526479925116228E-4</v>
      </c>
      <c r="AR451" s="17">
        <f t="shared" si="595"/>
        <v>1.0003671181879057E-2</v>
      </c>
      <c r="AS451" s="17">
        <f t="shared" si="596"/>
        <v>1.3099191397129397E-2</v>
      </c>
      <c r="AT451" s="17">
        <f t="shared" si="597"/>
        <v>8.5762922500616477E-3</v>
      </c>
      <c r="AU451" s="17">
        <f t="shared" si="598"/>
        <v>3.7433755274688743E-3</v>
      </c>
      <c r="AV451" s="17">
        <f t="shared" si="599"/>
        <v>1.2254299350239735E-3</v>
      </c>
      <c r="AW451" s="17">
        <f t="shared" si="600"/>
        <v>2.3553092869594091E-5</v>
      </c>
      <c r="AX451" s="17">
        <f t="shared" si="601"/>
        <v>2.5130990752555792E-4</v>
      </c>
      <c r="AY451" s="17">
        <f t="shared" si="602"/>
        <v>5.0707408475944679E-4</v>
      </c>
      <c r="AZ451" s="17">
        <f t="shared" si="603"/>
        <v>5.1156782867480368E-4</v>
      </c>
      <c r="BA451" s="17">
        <f t="shared" si="604"/>
        <v>3.4406759774784269E-4</v>
      </c>
      <c r="BB451" s="17">
        <f t="shared" si="605"/>
        <v>1.735583805083627E-4</v>
      </c>
      <c r="BC451" s="17">
        <f t="shared" si="606"/>
        <v>7.0038589258292303E-5</v>
      </c>
      <c r="BD451" s="17">
        <f t="shared" si="607"/>
        <v>3.3641082563036252E-3</v>
      </c>
      <c r="BE451" s="17">
        <f t="shared" si="608"/>
        <v>4.4050926033843306E-3</v>
      </c>
      <c r="BF451" s="17">
        <f t="shared" si="609"/>
        <v>2.884098751583096E-3</v>
      </c>
      <c r="BG451" s="17">
        <f t="shared" si="610"/>
        <v>1.258849905144276E-3</v>
      </c>
      <c r="BH451" s="17">
        <f t="shared" si="611"/>
        <v>4.1209660803359307E-4</v>
      </c>
      <c r="BI451" s="17">
        <f t="shared" si="612"/>
        <v>1.0792302634893046E-4</v>
      </c>
      <c r="BJ451" s="18">
        <f t="shared" si="613"/>
        <v>0.24603061035736862</v>
      </c>
      <c r="BK451" s="18">
        <f t="shared" si="614"/>
        <v>0.21562808847674744</v>
      </c>
      <c r="BL451" s="18">
        <f t="shared" si="615"/>
        <v>0.48451140480306021</v>
      </c>
      <c r="BM451" s="18">
        <f t="shared" si="616"/>
        <v>0.64082941993894882</v>
      </c>
      <c r="BN451" s="18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4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4" customFormat="1" x14ac:dyDescent="0.25">
      <c r="A498" s="14" t="s">
        <v>136</v>
      </c>
      <c r="B498" s="14" t="s">
        <v>373</v>
      </c>
      <c r="C498" s="14" t="s">
        <v>516</v>
      </c>
      <c r="D498" s="14" t="s">
        <v>544</v>
      </c>
      <c r="E498" s="14">
        <f>VLOOKUP(A498,home!$A$2:$E$405,3,FALSE)</f>
        <v>1.4901185770751</v>
      </c>
      <c r="F498" s="14">
        <f>VLOOKUP(B498,home!$B$2:$E$405,3,FALSE)</f>
        <v>1.56</v>
      </c>
      <c r="G498" s="14" t="e">
        <f>VLOOKUP(C498,away!$B$2:$E$405,4,FALSE)</f>
        <v>#N/A</v>
      </c>
      <c r="H498" s="14">
        <f>VLOOKUP(A498,away!$A$2:$E$405,3,FALSE)</f>
        <v>1.24901185770751</v>
      </c>
      <c r="I498" s="14" t="e">
        <f>VLOOKUP(C498,away!$B$2:$E$405,3,FALSE)</f>
        <v>#N/A</v>
      </c>
      <c r="J498" s="14">
        <f>VLOOKUP(B498,home!$B$2:$E$405,4,FALSE)</f>
        <v>0.87</v>
      </c>
      <c r="K498" s="16" t="e">
        <f t="shared" si="618"/>
        <v>#N/A</v>
      </c>
      <c r="L498" s="16" t="e">
        <f t="shared" si="619"/>
        <v>#N/A</v>
      </c>
      <c r="M498" s="17" t="e">
        <f t="shared" si="620"/>
        <v>#N/A</v>
      </c>
      <c r="N498" s="17" t="e">
        <f t="shared" si="621"/>
        <v>#N/A</v>
      </c>
      <c r="O498" s="17" t="e">
        <f t="shared" si="622"/>
        <v>#N/A</v>
      </c>
      <c r="P498" s="17" t="e">
        <f t="shared" si="623"/>
        <v>#N/A</v>
      </c>
      <c r="Q498" s="17" t="e">
        <f t="shared" si="624"/>
        <v>#N/A</v>
      </c>
      <c r="R498" s="17" t="e">
        <f t="shared" si="625"/>
        <v>#N/A</v>
      </c>
      <c r="S498" s="17" t="e">
        <f t="shared" si="626"/>
        <v>#N/A</v>
      </c>
      <c r="T498" s="17" t="e">
        <f t="shared" si="627"/>
        <v>#N/A</v>
      </c>
      <c r="U498" s="17" t="e">
        <f t="shared" si="628"/>
        <v>#N/A</v>
      </c>
      <c r="V498" s="17" t="e">
        <f t="shared" si="629"/>
        <v>#N/A</v>
      </c>
      <c r="W498" s="17" t="e">
        <f t="shared" si="630"/>
        <v>#N/A</v>
      </c>
      <c r="X498" s="17" t="e">
        <f t="shared" si="631"/>
        <v>#N/A</v>
      </c>
      <c r="Y498" s="17" t="e">
        <f t="shared" si="632"/>
        <v>#N/A</v>
      </c>
      <c r="Z498" s="17" t="e">
        <f t="shared" si="633"/>
        <v>#N/A</v>
      </c>
      <c r="AA498" s="17" t="e">
        <f t="shared" si="634"/>
        <v>#N/A</v>
      </c>
      <c r="AB498" s="17" t="e">
        <f t="shared" si="635"/>
        <v>#N/A</v>
      </c>
      <c r="AC498" s="17" t="e">
        <f t="shared" si="636"/>
        <v>#N/A</v>
      </c>
      <c r="AD498" s="17" t="e">
        <f t="shared" si="637"/>
        <v>#N/A</v>
      </c>
      <c r="AE498" s="17" t="e">
        <f t="shared" si="638"/>
        <v>#N/A</v>
      </c>
      <c r="AF498" s="17" t="e">
        <f t="shared" si="639"/>
        <v>#N/A</v>
      </c>
      <c r="AG498" s="17" t="e">
        <f t="shared" si="640"/>
        <v>#N/A</v>
      </c>
      <c r="AH498" s="17" t="e">
        <f t="shared" si="641"/>
        <v>#N/A</v>
      </c>
      <c r="AI498" s="17" t="e">
        <f t="shared" si="642"/>
        <v>#N/A</v>
      </c>
      <c r="AJ498" s="17" t="e">
        <f t="shared" si="643"/>
        <v>#N/A</v>
      </c>
      <c r="AK498" s="17" t="e">
        <f t="shared" si="644"/>
        <v>#N/A</v>
      </c>
      <c r="AL498" s="17" t="e">
        <f t="shared" si="645"/>
        <v>#N/A</v>
      </c>
      <c r="AM498" s="17" t="e">
        <f t="shared" si="646"/>
        <v>#N/A</v>
      </c>
      <c r="AN498" s="17" t="e">
        <f t="shared" si="647"/>
        <v>#N/A</v>
      </c>
      <c r="AO498" s="17" t="e">
        <f t="shared" si="648"/>
        <v>#N/A</v>
      </c>
      <c r="AP498" s="17" t="e">
        <f t="shared" si="649"/>
        <v>#N/A</v>
      </c>
      <c r="AQ498" s="17" t="e">
        <f t="shared" si="650"/>
        <v>#N/A</v>
      </c>
      <c r="AR498" s="17" t="e">
        <f t="shared" si="651"/>
        <v>#N/A</v>
      </c>
      <c r="AS498" s="17" t="e">
        <f t="shared" si="652"/>
        <v>#N/A</v>
      </c>
      <c r="AT498" s="17" t="e">
        <f t="shared" si="653"/>
        <v>#N/A</v>
      </c>
      <c r="AU498" s="17" t="e">
        <f t="shared" si="654"/>
        <v>#N/A</v>
      </c>
      <c r="AV498" s="17" t="e">
        <f t="shared" si="655"/>
        <v>#N/A</v>
      </c>
      <c r="AW498" s="17" t="e">
        <f t="shared" si="656"/>
        <v>#N/A</v>
      </c>
      <c r="AX498" s="17" t="e">
        <f t="shared" si="657"/>
        <v>#N/A</v>
      </c>
      <c r="AY498" s="17" t="e">
        <f t="shared" si="658"/>
        <v>#N/A</v>
      </c>
      <c r="AZ498" s="17" t="e">
        <f t="shared" si="659"/>
        <v>#N/A</v>
      </c>
      <c r="BA498" s="17" t="e">
        <f t="shared" si="660"/>
        <v>#N/A</v>
      </c>
      <c r="BB498" s="17" t="e">
        <f t="shared" si="661"/>
        <v>#N/A</v>
      </c>
      <c r="BC498" s="17" t="e">
        <f t="shared" si="662"/>
        <v>#N/A</v>
      </c>
      <c r="BD498" s="17" t="e">
        <f t="shared" si="663"/>
        <v>#N/A</v>
      </c>
      <c r="BE498" s="17" t="e">
        <f t="shared" si="664"/>
        <v>#N/A</v>
      </c>
      <c r="BF498" s="17" t="e">
        <f t="shared" si="665"/>
        <v>#N/A</v>
      </c>
      <c r="BG498" s="17" t="e">
        <f t="shared" si="666"/>
        <v>#N/A</v>
      </c>
      <c r="BH498" s="17" t="e">
        <f t="shared" si="667"/>
        <v>#N/A</v>
      </c>
      <c r="BI498" s="17" t="e">
        <f t="shared" si="668"/>
        <v>#N/A</v>
      </c>
      <c r="BJ498" s="18" t="e">
        <f t="shared" si="669"/>
        <v>#N/A</v>
      </c>
      <c r="BK498" s="18" t="e">
        <f t="shared" si="670"/>
        <v>#N/A</v>
      </c>
      <c r="BL498" s="18" t="e">
        <f t="shared" si="671"/>
        <v>#N/A</v>
      </c>
      <c r="BM498" s="18" t="e">
        <f t="shared" si="672"/>
        <v>#N/A</v>
      </c>
      <c r="BN498" s="18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4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4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4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4" customFormat="1" x14ac:dyDescent="0.25">
      <c r="A692" s="14" t="s">
        <v>35</v>
      </c>
      <c r="B692" s="14" t="s">
        <v>295</v>
      </c>
      <c r="C692" s="14" t="s">
        <v>466</v>
      </c>
      <c r="D692" s="14" t="s">
        <v>549</v>
      </c>
      <c r="E692" s="14">
        <f>VLOOKUP(A692,home!$A$2:$E$405,3,FALSE)</f>
        <v>1.5947368421052599</v>
      </c>
      <c r="F692" s="14">
        <f>VLOOKUP(B692,home!$B$2:$E$405,3,FALSE)</f>
        <v>1.0900000000000001</v>
      </c>
      <c r="G692" s="14">
        <f>VLOOKUP(C692,away!$B$2:$E$405,4,FALSE)</f>
        <v>0.99</v>
      </c>
      <c r="H692" s="14">
        <f>VLOOKUP(A692,away!$A$2:$E$405,3,FALSE)</f>
        <v>1.21315789473684</v>
      </c>
      <c r="I692" s="14">
        <f>VLOOKUP(C692,away!$B$2:$E$405,3,FALSE)</f>
        <v>0.83</v>
      </c>
      <c r="J692" s="14">
        <f>VLOOKUP(B692,home!$B$2:$E$405,4,FALSE)</f>
        <v>0.74</v>
      </c>
      <c r="K692" s="16">
        <f t="shared" si="842"/>
        <v>1.720880526315786</v>
      </c>
      <c r="L692" s="16">
        <f t="shared" si="843"/>
        <v>0.74512157894736697</v>
      </c>
      <c r="M692" s="17">
        <f t="shared" si="844"/>
        <v>8.4923697232665629E-2</v>
      </c>
      <c r="N692" s="17">
        <f t="shared" si="845"/>
        <v>0.1461435367904321</v>
      </c>
      <c r="O692" s="17">
        <f t="shared" si="846"/>
        <v>6.3278479372051943E-2</v>
      </c>
      <c r="P692" s="17">
        <f t="shared" si="847"/>
        <v>0.10889470288623937</v>
      </c>
      <c r="Q692" s="17">
        <f t="shared" si="848"/>
        <v>0.12574778325478467</v>
      </c>
      <c r="R692" s="17">
        <f t="shared" si="849"/>
        <v>2.3575080231545868E-2</v>
      </c>
      <c r="S692" s="17">
        <f t="shared" si="850"/>
        <v>3.4907972400785879E-2</v>
      </c>
      <c r="T692" s="17">
        <f t="shared" si="851"/>
        <v>9.3697386807936406E-2</v>
      </c>
      <c r="U692" s="17">
        <f t="shared" si="852"/>
        <v>4.0569896476799538E-2</v>
      </c>
      <c r="V692" s="17">
        <f t="shared" si="853"/>
        <v>4.9734754148777057E-3</v>
      </c>
      <c r="W692" s="17">
        <f t="shared" si="854"/>
        <v>7.2132303810179071E-2</v>
      </c>
      <c r="X692" s="17">
        <f t="shared" si="855"/>
        <v>5.37473361081518E-2</v>
      </c>
      <c r="Y692" s="17">
        <f t="shared" si="856"/>
        <v>2.0024149972560447E-2</v>
      </c>
      <c r="Z692" s="17">
        <f t="shared" si="857"/>
        <v>5.8554336686467718E-3</v>
      </c>
      <c r="AA692" s="17">
        <f t="shared" si="858"/>
        <v>1.0076501773508032E-2</v>
      </c>
      <c r="AB692" s="17">
        <f t="shared" si="859"/>
        <v>8.6702278377082283E-3</v>
      </c>
      <c r="AC692" s="17">
        <f t="shared" si="860"/>
        <v>3.9858215761860765E-4</v>
      </c>
      <c r="AD692" s="17">
        <f t="shared" si="861"/>
        <v>3.1032769236307791E-2</v>
      </c>
      <c r="AE692" s="17">
        <f t="shared" si="862"/>
        <v>2.3123186012466934E-2</v>
      </c>
      <c r="AF692" s="17">
        <f t="shared" si="863"/>
        <v>8.6147924359515158E-3</v>
      </c>
      <c r="AG692" s="17">
        <f t="shared" si="864"/>
        <v>2.1396892473933425E-3</v>
      </c>
      <c r="AH692" s="17">
        <f t="shared" si="865"/>
        <v>1.0907524951509139E-3</v>
      </c>
      <c r="AI692" s="17">
        <f t="shared" si="866"/>
        <v>1.8770547279355618E-3</v>
      </c>
      <c r="AJ692" s="17">
        <f t="shared" si="867"/>
        <v>1.6150934640666425E-3</v>
      </c>
      <c r="AK692" s="17">
        <f t="shared" si="868"/>
        <v>9.2646096349739671E-4</v>
      </c>
      <c r="AL692" s="17">
        <f t="shared" si="869"/>
        <v>2.0443521440533568E-5</v>
      </c>
      <c r="AM692" s="17">
        <f t="shared" si="870"/>
        <v>1.0680737651282737E-2</v>
      </c>
      <c r="AN692" s="17">
        <f t="shared" si="871"/>
        <v>7.9584481030463838E-3</v>
      </c>
      <c r="AO692" s="17">
        <f t="shared" si="872"/>
        <v>2.9650057082562993E-3</v>
      </c>
      <c r="AP692" s="17">
        <f t="shared" si="873"/>
        <v>7.3642991164129667E-4</v>
      </c>
      <c r="AQ692" s="17">
        <f t="shared" si="874"/>
        <v>1.3718245463655823E-4</v>
      </c>
      <c r="AR692" s="17">
        <f t="shared" si="875"/>
        <v>1.6254864428552591E-4</v>
      </c>
      <c r="AS692" s="17">
        <f t="shared" si="876"/>
        <v>2.7972679652999333E-4</v>
      </c>
      <c r="AT692" s="17">
        <f t="shared" si="877"/>
        <v>2.4068819841858191E-4</v>
      </c>
      <c r="AU692" s="17">
        <f t="shared" si="878"/>
        <v>1.3806521119085586E-4</v>
      </c>
      <c r="AV692" s="17">
        <f t="shared" si="879"/>
        <v>5.9398433325005059E-5</v>
      </c>
      <c r="AW692" s="17">
        <f t="shared" si="880"/>
        <v>7.281671226178824E-7</v>
      </c>
      <c r="AX692" s="17">
        <f t="shared" si="881"/>
        <v>3.0633789051300437E-3</v>
      </c>
      <c r="AY692" s="17">
        <f t="shared" si="882"/>
        <v>2.282589726704554E-3</v>
      </c>
      <c r="AZ692" s="17">
        <f t="shared" si="883"/>
        <v>8.5040343062556809E-4</v>
      </c>
      <c r="BA692" s="17">
        <f t="shared" si="884"/>
        <v>2.1121798232332699E-4</v>
      </c>
      <c r="BB692" s="17">
        <f t="shared" si="885"/>
        <v>3.9345769122708613E-5</v>
      </c>
      <c r="BC692" s="17">
        <f t="shared" si="886"/>
        <v>5.8634763227222414E-6</v>
      </c>
      <c r="BD692" s="17">
        <f t="shared" si="887"/>
        <v>2.0186417080964146E-5</v>
      </c>
      <c r="BE692" s="17">
        <f t="shared" si="888"/>
        <v>3.4738412050719559E-5</v>
      </c>
      <c r="BF692" s="17">
        <f t="shared" si="889"/>
        <v>2.9890328406608463E-5</v>
      </c>
      <c r="BG692" s="17">
        <f t="shared" si="890"/>
        <v>1.7145894693372024E-5</v>
      </c>
      <c r="BH692" s="17">
        <f t="shared" si="891"/>
        <v>7.3765090710212741E-6</v>
      </c>
      <c r="BI692" s="17">
        <f t="shared" si="892"/>
        <v>2.5388181625024521E-6</v>
      </c>
      <c r="BJ692" s="18">
        <f t="shared" si="893"/>
        <v>0.60533353679525648</v>
      </c>
      <c r="BK692" s="18">
        <f t="shared" si="894"/>
        <v>0.2364014633403323</v>
      </c>
      <c r="BL692" s="18">
        <f t="shared" si="895"/>
        <v>0.15267185100547925</v>
      </c>
      <c r="BM692" s="18">
        <f t="shared" si="896"/>
        <v>0.44541714348241296</v>
      </c>
      <c r="BN692" s="18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4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4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4" customFormat="1" x14ac:dyDescent="0.25">
      <c r="A893" s="14" t="s">
        <v>35</v>
      </c>
      <c r="B893" s="14" t="s">
        <v>285</v>
      </c>
      <c r="C893" s="14" t="s">
        <v>214</v>
      </c>
      <c r="D893" s="14" t="s">
        <v>553</v>
      </c>
      <c r="E893" s="14">
        <f>VLOOKUP(A893,home!$A$2:$E$405,3,FALSE)</f>
        <v>1.5947368421052599</v>
      </c>
      <c r="F893" s="14">
        <f>VLOOKUP(B893,home!$B$2:$E$405,3,FALSE)</f>
        <v>1.06</v>
      </c>
      <c r="G893" s="14">
        <f>VLOOKUP(C893,away!$B$2:$E$405,4,FALSE)</f>
        <v>0.96</v>
      </c>
      <c r="H893" s="14">
        <f>VLOOKUP(A893,away!$A$2:$E$405,3,FALSE)</f>
        <v>1.21315789473684</v>
      </c>
      <c r="I893" s="14">
        <f>VLOOKUP(C893,away!$B$2:$E$405,3,FALSE)</f>
        <v>0.79</v>
      </c>
      <c r="J893" s="14">
        <f>VLOOKUP(B893,home!$B$2:$E$405,4,FALSE)</f>
        <v>1</v>
      </c>
      <c r="K893" s="16">
        <f t="shared" si="1066"/>
        <v>1.6228042105263125</v>
      </c>
      <c r="L893" s="16">
        <f t="shared" si="1067"/>
        <v>0.95839473684210363</v>
      </c>
      <c r="M893" s="17">
        <f t="shared" si="1068"/>
        <v>7.5683209419979261E-2</v>
      </c>
      <c r="N893" s="17">
        <f t="shared" si="1069"/>
        <v>0.12281903091288701</v>
      </c>
      <c r="O893" s="17">
        <f t="shared" si="1070"/>
        <v>7.253438957542685E-2</v>
      </c>
      <c r="P893" s="17">
        <f t="shared" si="1071"/>
        <v>0.11770911281095855</v>
      </c>
      <c r="Q893" s="17">
        <f t="shared" si="1072"/>
        <v>9.9655620249097229E-2</v>
      </c>
      <c r="R893" s="17">
        <f t="shared" si="1073"/>
        <v>3.4758288604571912E-2</v>
      </c>
      <c r="S893" s="17">
        <f t="shared" si="1074"/>
        <v>4.5767863654726751E-2</v>
      </c>
      <c r="T893" s="17">
        <f t="shared" si="1075"/>
        <v>9.550942194347016E-2</v>
      </c>
      <c r="U893" s="17">
        <f t="shared" si="1076"/>
        <v>5.6405897098188044E-2</v>
      </c>
      <c r="V893" s="17">
        <f t="shared" si="1077"/>
        <v>7.9091293349064003E-3</v>
      </c>
      <c r="W893" s="17">
        <f t="shared" si="1078"/>
        <v>5.3907186714282067E-2</v>
      </c>
      <c r="X893" s="17">
        <f t="shared" si="1079"/>
        <v>5.1664364024932519E-2</v>
      </c>
      <c r="Y893" s="17">
        <f t="shared" si="1080"/>
        <v>2.4757427281894916E-2</v>
      </c>
      <c r="Z893" s="17">
        <f t="shared" si="1081"/>
        <v>1.1104053620086866E-2</v>
      </c>
      <c r="AA893" s="17">
        <f t="shared" si="1082"/>
        <v>1.801970496858691E-2</v>
      </c>
      <c r="AB893" s="17">
        <f t="shared" si="1083"/>
        <v>1.462122654773238E-2</v>
      </c>
      <c r="AC893" s="17">
        <f t="shared" si="1084"/>
        <v>7.6881038430929303E-4</v>
      </c>
      <c r="AD893" s="17">
        <f t="shared" si="1085"/>
        <v>2.1870202394391271E-2</v>
      </c>
      <c r="AE893" s="17">
        <f t="shared" si="1086"/>
        <v>2.096028686845617E-2</v>
      </c>
      <c r="AF893" s="17">
        <f t="shared" si="1087"/>
        <v>1.0044114308714523E-2</v>
      </c>
      <c r="AG893" s="17">
        <f t="shared" si="1088"/>
        <v>3.2087420965708218E-3</v>
      </c>
      <c r="AH893" s="17">
        <f t="shared" si="1089"/>
        <v>2.6605166367759392E-3</v>
      </c>
      <c r="AI893" s="17">
        <f t="shared" si="1090"/>
        <v>4.317497600335298E-3</v>
      </c>
      <c r="AJ893" s="17">
        <f t="shared" si="1091"/>
        <v>3.5032266423806876E-3</v>
      </c>
      <c r="AK893" s="17">
        <f t="shared" si="1092"/>
        <v>1.8950169818944451E-3</v>
      </c>
      <c r="AL893" s="17">
        <f t="shared" si="1093"/>
        <v>4.7828832286813345E-5</v>
      </c>
      <c r="AM893" s="17">
        <f t="shared" si="1094"/>
        <v>7.0982113061361591E-3</v>
      </c>
      <c r="AN893" s="17">
        <f t="shared" si="1095"/>
        <v>6.8028883567940101E-3</v>
      </c>
      <c r="AO893" s="17">
        <f t="shared" si="1096"/>
        <v>3.2599261982379025E-3</v>
      </c>
      <c r="AP893" s="17">
        <f t="shared" si="1097"/>
        <v>1.0414320369616316E-3</v>
      </c>
      <c r="AQ893" s="17">
        <f t="shared" si="1098"/>
        <v>2.4952574575069466E-4</v>
      </c>
      <c r="AR893" s="17">
        <f t="shared" si="1099"/>
        <v>5.0996502839338316E-4</v>
      </c>
      <c r="AS893" s="17">
        <f t="shared" si="1100"/>
        <v>8.2757339529795264E-4</v>
      </c>
      <c r="AT893" s="17">
        <f t="shared" si="1101"/>
        <v>6.7149479520453722E-4</v>
      </c>
      <c r="AU893" s="17">
        <f t="shared" si="1102"/>
        <v>3.6323486033480891E-4</v>
      </c>
      <c r="AV893" s="17">
        <f t="shared" si="1103"/>
        <v>1.4736476519031631E-4</v>
      </c>
      <c r="AW893" s="17">
        <f t="shared" si="1104"/>
        <v>2.066321160125231E-6</v>
      </c>
      <c r="AX893" s="17">
        <f t="shared" si="1105"/>
        <v>1.9198345324672056E-3</v>
      </c>
      <c r="AY893" s="17">
        <f t="shared" si="1106"/>
        <v>1.8399593115242909E-3</v>
      </c>
      <c r="AZ893" s="17">
        <f t="shared" si="1107"/>
        <v>8.8170366008425024E-4</v>
      </c>
      <c r="BA893" s="17">
        <f t="shared" si="1108"/>
        <v>2.8167338242638827E-4</v>
      </c>
      <c r="BB893" s="17">
        <f t="shared" si="1109"/>
        <v>6.7488571806490884E-5</v>
      </c>
      <c r="BC893" s="17">
        <f t="shared" si="1110"/>
        <v>1.2936138403266252E-5</v>
      </c>
      <c r="BD893" s="17">
        <f t="shared" si="1111"/>
        <v>8.1457966530958692E-5</v>
      </c>
      <c r="BE893" s="17">
        <f t="shared" si="1112"/>
        <v>1.3219033106735121E-4</v>
      </c>
      <c r="BF893" s="17">
        <f t="shared" si="1113"/>
        <v>1.0725951292348241E-4</v>
      </c>
      <c r="BG893" s="17">
        <f t="shared" si="1114"/>
        <v>5.8020396397076225E-5</v>
      </c>
      <c r="BH893" s="17">
        <f t="shared" si="1115"/>
        <v>2.353893589239526E-5</v>
      </c>
      <c r="BI893" s="17">
        <f t="shared" si="1116"/>
        <v>7.6398168554975945E-6</v>
      </c>
      <c r="BJ893" s="18">
        <f t="shared" si="1117"/>
        <v>0.52785197603528888</v>
      </c>
      <c r="BK893" s="18">
        <f t="shared" si="1118"/>
        <v>0.24972591374869135</v>
      </c>
      <c r="BL893" s="18">
        <f t="shared" si="1119"/>
        <v>0.2116455044599802</v>
      </c>
      <c r="BM893" s="18">
        <f t="shared" si="1120"/>
        <v>0.47532990330076258</v>
      </c>
      <c r="BN893" s="18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4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4" customFormat="1" x14ac:dyDescent="0.25">
      <c r="A952" s="14" t="s">
        <v>178</v>
      </c>
      <c r="B952" s="14" t="s">
        <v>271</v>
      </c>
      <c r="C952" s="14" t="s">
        <v>517</v>
      </c>
      <c r="D952" s="14" t="s">
        <v>556</v>
      </c>
      <c r="E952" s="14">
        <f>VLOOKUP(A952,home!$A$2:$E$405,3,FALSE)</f>
        <v>1.5686274509803899</v>
      </c>
      <c r="F952" s="14">
        <f>VLOOKUP(B952,home!$B$2:$E$405,3,FALSE)</f>
        <v>1.05</v>
      </c>
      <c r="G952" s="14" t="e">
        <f>VLOOKUP(C952,away!$B$2:$E$405,4,FALSE)</f>
        <v>#N/A</v>
      </c>
      <c r="H952" s="14">
        <f>VLOOKUP(A952,away!$A$2:$E$405,3,FALSE)</f>
        <v>1.29084967320261</v>
      </c>
      <c r="I952" s="14" t="e">
        <f>VLOOKUP(C952,away!$B$2:$E$405,3,FALSE)</f>
        <v>#N/A</v>
      </c>
      <c r="J952" s="14">
        <f>VLOOKUP(B952,home!$B$2:$E$405,4,FALSE)</f>
        <v>0.59</v>
      </c>
      <c r="K952" s="16" t="e">
        <f t="shared" si="1122"/>
        <v>#N/A</v>
      </c>
      <c r="L952" s="16" t="e">
        <f t="shared" si="1123"/>
        <v>#N/A</v>
      </c>
      <c r="M952" s="17" t="e">
        <f t="shared" si="1124"/>
        <v>#N/A</v>
      </c>
      <c r="N952" s="17" t="e">
        <f t="shared" si="1125"/>
        <v>#N/A</v>
      </c>
      <c r="O952" s="17" t="e">
        <f t="shared" si="1126"/>
        <v>#N/A</v>
      </c>
      <c r="P952" s="17" t="e">
        <f t="shared" si="1127"/>
        <v>#N/A</v>
      </c>
      <c r="Q952" s="17" t="e">
        <f t="shared" si="1128"/>
        <v>#N/A</v>
      </c>
      <c r="R952" s="17" t="e">
        <f t="shared" si="1129"/>
        <v>#N/A</v>
      </c>
      <c r="S952" s="17" t="e">
        <f t="shared" si="1130"/>
        <v>#N/A</v>
      </c>
      <c r="T952" s="17" t="e">
        <f t="shared" si="1131"/>
        <v>#N/A</v>
      </c>
      <c r="U952" s="17" t="e">
        <f t="shared" si="1132"/>
        <v>#N/A</v>
      </c>
      <c r="V952" s="17" t="e">
        <f t="shared" si="1133"/>
        <v>#N/A</v>
      </c>
      <c r="W952" s="17" t="e">
        <f t="shared" si="1134"/>
        <v>#N/A</v>
      </c>
      <c r="X952" s="17" t="e">
        <f t="shared" si="1135"/>
        <v>#N/A</v>
      </c>
      <c r="Y952" s="17" t="e">
        <f t="shared" si="1136"/>
        <v>#N/A</v>
      </c>
      <c r="Z952" s="17" t="e">
        <f t="shared" si="1137"/>
        <v>#N/A</v>
      </c>
      <c r="AA952" s="17" t="e">
        <f t="shared" si="1138"/>
        <v>#N/A</v>
      </c>
      <c r="AB952" s="17" t="e">
        <f t="shared" si="1139"/>
        <v>#N/A</v>
      </c>
      <c r="AC952" s="17" t="e">
        <f t="shared" si="1140"/>
        <v>#N/A</v>
      </c>
      <c r="AD952" s="17" t="e">
        <f t="shared" si="1141"/>
        <v>#N/A</v>
      </c>
      <c r="AE952" s="17" t="e">
        <f t="shared" si="1142"/>
        <v>#N/A</v>
      </c>
      <c r="AF952" s="17" t="e">
        <f t="shared" si="1143"/>
        <v>#N/A</v>
      </c>
      <c r="AG952" s="17" t="e">
        <f t="shared" si="1144"/>
        <v>#N/A</v>
      </c>
      <c r="AH952" s="17" t="e">
        <f t="shared" si="1145"/>
        <v>#N/A</v>
      </c>
      <c r="AI952" s="17" t="e">
        <f t="shared" si="1146"/>
        <v>#N/A</v>
      </c>
      <c r="AJ952" s="17" t="e">
        <f t="shared" si="1147"/>
        <v>#N/A</v>
      </c>
      <c r="AK952" s="17" t="e">
        <f t="shared" si="1148"/>
        <v>#N/A</v>
      </c>
      <c r="AL952" s="17" t="e">
        <f t="shared" si="1149"/>
        <v>#N/A</v>
      </c>
      <c r="AM952" s="17" t="e">
        <f t="shared" si="1150"/>
        <v>#N/A</v>
      </c>
      <c r="AN952" s="17" t="e">
        <f t="shared" si="1151"/>
        <v>#N/A</v>
      </c>
      <c r="AO952" s="17" t="e">
        <f t="shared" si="1152"/>
        <v>#N/A</v>
      </c>
      <c r="AP952" s="17" t="e">
        <f t="shared" si="1153"/>
        <v>#N/A</v>
      </c>
      <c r="AQ952" s="17" t="e">
        <f t="shared" si="1154"/>
        <v>#N/A</v>
      </c>
      <c r="AR952" s="17" t="e">
        <f t="shared" si="1155"/>
        <v>#N/A</v>
      </c>
      <c r="AS952" s="17" t="e">
        <f t="shared" si="1156"/>
        <v>#N/A</v>
      </c>
      <c r="AT952" s="17" t="e">
        <f t="shared" si="1157"/>
        <v>#N/A</v>
      </c>
      <c r="AU952" s="17" t="e">
        <f t="shared" si="1158"/>
        <v>#N/A</v>
      </c>
      <c r="AV952" s="17" t="e">
        <f t="shared" si="1159"/>
        <v>#N/A</v>
      </c>
      <c r="AW952" s="17" t="e">
        <f t="shared" si="1160"/>
        <v>#N/A</v>
      </c>
      <c r="AX952" s="17" t="e">
        <f t="shared" si="1161"/>
        <v>#N/A</v>
      </c>
      <c r="AY952" s="17" t="e">
        <f t="shared" si="1162"/>
        <v>#N/A</v>
      </c>
      <c r="AZ952" s="17" t="e">
        <f t="shared" si="1163"/>
        <v>#N/A</v>
      </c>
      <c r="BA952" s="17" t="e">
        <f t="shared" si="1164"/>
        <v>#N/A</v>
      </c>
      <c r="BB952" s="17" t="e">
        <f t="shared" si="1165"/>
        <v>#N/A</v>
      </c>
      <c r="BC952" s="17" t="e">
        <f t="shared" si="1166"/>
        <v>#N/A</v>
      </c>
      <c r="BD952" s="17" t="e">
        <f t="shared" si="1167"/>
        <v>#N/A</v>
      </c>
      <c r="BE952" s="17" t="e">
        <f t="shared" si="1168"/>
        <v>#N/A</v>
      </c>
      <c r="BF952" s="17" t="e">
        <f t="shared" si="1169"/>
        <v>#N/A</v>
      </c>
      <c r="BG952" s="17" t="e">
        <f t="shared" si="1170"/>
        <v>#N/A</v>
      </c>
      <c r="BH952" s="17" t="e">
        <f t="shared" si="1171"/>
        <v>#N/A</v>
      </c>
      <c r="BI952" s="17" t="e">
        <f t="shared" si="1172"/>
        <v>#N/A</v>
      </c>
      <c r="BJ952" s="18" t="e">
        <f t="shared" si="1173"/>
        <v>#N/A</v>
      </c>
      <c r="BK952" s="18" t="e">
        <f t="shared" si="1174"/>
        <v>#N/A</v>
      </c>
      <c r="BL952" s="18" t="e">
        <f t="shared" si="1175"/>
        <v>#N/A</v>
      </c>
      <c r="BM952" s="18" t="e">
        <f t="shared" si="1176"/>
        <v>#N/A</v>
      </c>
      <c r="BN952" s="18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19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19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0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4" customFormat="1" x14ac:dyDescent="0.25">
      <c r="A1152" s="14" t="s">
        <v>35</v>
      </c>
      <c r="B1152" s="14" t="s">
        <v>286</v>
      </c>
      <c r="C1152" s="14" t="s">
        <v>215</v>
      </c>
      <c r="D1152" s="21" t="s">
        <v>560</v>
      </c>
      <c r="E1152" s="14">
        <f>VLOOKUP(A1152,home!$A$2:$E$405,3,FALSE)</f>
        <v>1.5947368421052599</v>
      </c>
      <c r="F1152" s="14">
        <f>VLOOKUP(B1152,home!$B$2:$E$405,3,FALSE)</f>
        <v>1.02</v>
      </c>
      <c r="G1152" s="14">
        <f>VLOOKUP(C1152,away!$B$2:$E$405,4,FALSE)</f>
        <v>1.29</v>
      </c>
      <c r="H1152" s="14">
        <f>VLOOKUP(A1152,away!$A$2:$E$405,3,FALSE)</f>
        <v>1.21315789473684</v>
      </c>
      <c r="I1152" s="14">
        <f>VLOOKUP(C1152,away!$B$2:$E$405,3,FALSE)</f>
        <v>0.43</v>
      </c>
      <c r="J1152" s="14">
        <f>VLOOKUP(B1152,home!$B$2:$E$405,4,FALSE)</f>
        <v>1</v>
      </c>
      <c r="K1152" s="16">
        <f t="shared" si="1346"/>
        <v>2.0983547368421012</v>
      </c>
      <c r="L1152" s="16">
        <f t="shared" si="1347"/>
        <v>0.52165789473684121</v>
      </c>
      <c r="M1152" s="17">
        <f t="shared" si="1348"/>
        <v>7.2801943218134629E-2</v>
      </c>
      <c r="N1152" s="17">
        <f t="shared" si="1349"/>
        <v>0.15276430240308247</v>
      </c>
      <c r="O1152" s="17">
        <f t="shared" si="1350"/>
        <v>3.7977708431923163E-2</v>
      </c>
      <c r="P1152" s="17">
        <f t="shared" si="1351"/>
        <v>7.9690704382534172E-2</v>
      </c>
      <c r="Q1152" s="17">
        <f t="shared" si="1352"/>
        <v>0.16027684878394369</v>
      </c>
      <c r="R1152" s="17">
        <f t="shared" si="1353"/>
        <v>9.905685713763308E-3</v>
      </c>
      <c r="S1152" s="17">
        <f t="shared" si="1354"/>
        <v>2.1807825740160137E-2</v>
      </c>
      <c r="T1152" s="17">
        <f t="shared" si="1355"/>
        <v>8.3609683511687113E-2</v>
      </c>
      <c r="U1152" s="17">
        <f t="shared" si="1356"/>
        <v>2.0785642539144368E-2</v>
      </c>
      <c r="V1152" s="17">
        <f t="shared" si="1357"/>
        <v>2.6523727213613769E-3</v>
      </c>
      <c r="W1152" s="17">
        <f t="shared" si="1358"/>
        <v>0.1121058949506378</v>
      </c>
      <c r="X1152" s="17">
        <f t="shared" si="1359"/>
        <v>5.8480925147539192E-2</v>
      </c>
      <c r="Y1152" s="17">
        <f t="shared" si="1360"/>
        <v>1.5253518147364043E-2</v>
      </c>
      <c r="Z1152" s="17">
        <f t="shared" si="1361"/>
        <v>1.7224597184555242E-3</v>
      </c>
      <c r="AA1152" s="17">
        <f t="shared" si="1362"/>
        <v>3.6143315092408614E-3</v>
      </c>
      <c r="AB1152" s="17">
        <f t="shared" si="1363"/>
        <v>3.7920748214666121E-3</v>
      </c>
      <c r="AC1152" s="17">
        <f t="shared" si="1364"/>
        <v>1.8145931371037216E-4</v>
      </c>
      <c r="AD1152" s="17">
        <f t="shared" si="1365"/>
        <v>5.8809483924398442E-2</v>
      </c>
      <c r="AE1152" s="17">
        <f t="shared" si="1366"/>
        <v>3.0678431574561797E-2</v>
      </c>
      <c r="AF1152" s="17">
        <f t="shared" si="1367"/>
        <v>8.0018230145070708E-3</v>
      </c>
      <c r="AG1152" s="17">
        <f t="shared" si="1368"/>
        <v>1.3914047159348545E-3</v>
      </c>
      <c r="AH1152" s="17">
        <f t="shared" si="1369"/>
        <v>2.246336776246302E-4</v>
      </c>
      <c r="AI1152" s="17">
        <f t="shared" si="1370"/>
        <v>4.7136114149790427E-4</v>
      </c>
      <c r="AJ1152" s="17">
        <f t="shared" si="1371"/>
        <v>4.9454144201271379E-4</v>
      </c>
      <c r="AK1152" s="17">
        <f t="shared" si="1372"/>
        <v>3.4590779247070045E-4</v>
      </c>
      <c r="AL1152" s="17">
        <f t="shared" si="1373"/>
        <v>7.9451838163290837E-6</v>
      </c>
      <c r="AM1152" s="17">
        <f t="shared" si="1374"/>
        <v>2.4680631832800178E-2</v>
      </c>
      <c r="AN1152" s="17">
        <f t="shared" si="1375"/>
        <v>1.2874846442673607E-2</v>
      </c>
      <c r="AO1152" s="17">
        <f t="shared" si="1376"/>
        <v>3.3581326451726109E-3</v>
      </c>
      <c r="AP1152" s="17">
        <f t="shared" si="1377"/>
        <v>5.8393213530926814E-4</v>
      </c>
      <c r="AQ1152" s="17">
        <f t="shared" si="1378"/>
        <v>7.6153202093655261E-5</v>
      </c>
      <c r="AR1152" s="17">
        <f t="shared" si="1379"/>
        <v>2.3436386271331778E-5</v>
      </c>
      <c r="AS1152" s="17">
        <f t="shared" si="1380"/>
        <v>4.9177852146910225E-5</v>
      </c>
      <c r="AT1152" s="17">
        <f t="shared" si="1381"/>
        <v>5.1596289500094794E-5</v>
      </c>
      <c r="AU1152" s="17">
        <f t="shared" si="1382"/>
        <v>3.6089106158666763E-5</v>
      </c>
      <c r="AV1152" s="17">
        <f t="shared" si="1383"/>
        <v>1.8931936714108957E-5</v>
      </c>
      <c r="AW1152" s="17">
        <f t="shared" si="1384"/>
        <v>2.415828734111848E-7</v>
      </c>
      <c r="AX1152" s="17">
        <f t="shared" si="1385"/>
        <v>8.6314534524353677E-3</v>
      </c>
      <c r="AY1152" s="17">
        <f t="shared" si="1386"/>
        <v>4.5026658365164736E-3</v>
      </c>
      <c r="AZ1152" s="17">
        <f t="shared" si="1387"/>
        <v>1.1744255904903406E-3</v>
      </c>
      <c r="BA1152" s="17">
        <f t="shared" si="1388"/>
        <v>2.0421612702008763E-4</v>
      </c>
      <c r="BB1152" s="17">
        <f t="shared" si="1389"/>
        <v>2.6632738723152557E-5</v>
      </c>
      <c r="BC1152" s="17">
        <f t="shared" si="1390"/>
        <v>2.778635682679223E-6</v>
      </c>
      <c r="BD1152" s="17">
        <f t="shared" si="1391"/>
        <v>2.0376293204237234E-6</v>
      </c>
      <c r="BE1152" s="17">
        <f t="shared" si="1392"/>
        <v>4.2756691364394715E-6</v>
      </c>
      <c r="BF1152" s="17">
        <f t="shared" si="1393"/>
        <v>4.4859352928086719E-6</v>
      </c>
      <c r="BG1152" s="17">
        <f t="shared" si="1394"/>
        <v>3.1376945236107452E-6</v>
      </c>
      <c r="BH1152" s="17">
        <f t="shared" si="1395"/>
        <v>1.6459990415955313E-6</v>
      </c>
      <c r="BI1152" s="17">
        <f t="shared" si="1396"/>
        <v>6.907779771539085E-7</v>
      </c>
      <c r="BJ1152" s="18">
        <f t="shared" si="1397"/>
        <v>0.73748818481257383</v>
      </c>
      <c r="BK1152" s="18">
        <f t="shared" si="1398"/>
        <v>0.18164491639623351</v>
      </c>
      <c r="BL1152" s="18">
        <f t="shared" si="1399"/>
        <v>7.7807392345227405E-2</v>
      </c>
      <c r="BM1152" s="18">
        <f t="shared" si="1400"/>
        <v>0.48074333608546582</v>
      </c>
      <c r="BN1152" s="18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4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4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s="14" customFormat="1" x14ac:dyDescent="0.25">
      <c r="A1350" s="14" t="s">
        <v>35</v>
      </c>
      <c r="B1350" s="14" t="s">
        <v>466</v>
      </c>
      <c r="C1350" s="14" t="s">
        <v>218</v>
      </c>
      <c r="D1350" s="21" t="s">
        <v>564</v>
      </c>
      <c r="E1350" s="14">
        <f>VLOOKUP(A1350,home!$A$2:$E$405,3,FALSE)</f>
        <v>1.5947368421052599</v>
      </c>
      <c r="F1350" s="14">
        <f>VLOOKUP(B1350,home!$B$2:$E$405,3,FALSE)</f>
        <v>1.1599999999999999</v>
      </c>
      <c r="G1350" s="14">
        <f>VLOOKUP(C1350,away!$B$2:$E$405,4,FALSE)</f>
        <v>0.63</v>
      </c>
      <c r="H1350" s="14">
        <f>VLOOKUP(A1350,away!$A$2:$E$405,3,FALSE)</f>
        <v>1.21315789473684</v>
      </c>
      <c r="I1350" s="14">
        <f>VLOOKUP(C1350,away!$B$2:$E$405,3,FALSE)</f>
        <v>1.1200000000000001</v>
      </c>
      <c r="J1350" s="14">
        <f>VLOOKUP(B1350,home!$B$2:$E$405,4,FALSE)</f>
        <v>0.74</v>
      </c>
      <c r="K1350" s="16">
        <f t="shared" si="1570"/>
        <v>1.1654336842105237</v>
      </c>
      <c r="L1350" s="16">
        <f t="shared" si="1571"/>
        <v>1.0054652631578931</v>
      </c>
      <c r="M1350" s="17">
        <f t="shared" si="1572"/>
        <v>0.11407502336259136</v>
      </c>
      <c r="N1350" s="17">
        <f t="shared" si="1573"/>
        <v>0.13294687475386643</v>
      </c>
      <c r="O1350" s="17">
        <f t="shared" si="1574"/>
        <v>0.11469847338501071</v>
      </c>
      <c r="P1350" s="17">
        <f t="shared" si="1575"/>
        <v>0.13367346441041575</v>
      </c>
      <c r="Q1350" s="17">
        <f t="shared" si="1576"/>
        <v>7.7470383024336814E-2</v>
      </c>
      <c r="R1350" s="17">
        <f t="shared" si="1577"/>
        <v>5.7662665362934198E-2</v>
      </c>
      <c r="S1350" s="17">
        <f t="shared" si="1578"/>
        <v>3.9159744527701622E-2</v>
      </c>
      <c r="T1350" s="17">
        <f t="shared" si="1579"/>
        <v>7.7893779054507575E-2</v>
      </c>
      <c r="U1350" s="17">
        <f t="shared" si="1580"/>
        <v>6.7202012535322972E-2</v>
      </c>
      <c r="V1350" s="17">
        <f t="shared" si="1581"/>
        <v>5.0986121648949915E-3</v>
      </c>
      <c r="W1350" s="17">
        <f t="shared" si="1582"/>
        <v>3.0095531301751098E-2</v>
      </c>
      <c r="X1350" s="17">
        <f t="shared" si="1583"/>
        <v>3.0260011300191774E-2</v>
      </c>
      <c r="Y1350" s="17">
        <f t="shared" si="1584"/>
        <v>1.5212695112554072E-2</v>
      </c>
      <c r="Z1350" s="17">
        <f t="shared" si="1585"/>
        <v>1.9325935667842721E-2</v>
      </c>
      <c r="AA1350" s="17">
        <f t="shared" si="1586"/>
        <v>2.2523096406189515E-2</v>
      </c>
      <c r="AB1350" s="17">
        <f t="shared" si="1587"/>
        <v>1.3124587612247125E-2</v>
      </c>
      <c r="AC1350" s="17">
        <f t="shared" si="1588"/>
        <v>3.7341059181743243E-4</v>
      </c>
      <c r="AD1350" s="17">
        <f t="shared" si="1589"/>
        <v>8.7685864808182239E-3</v>
      </c>
      <c r="AE1350" s="17">
        <f t="shared" si="1590"/>
        <v>8.8165091134586385E-3</v>
      </c>
      <c r="AF1350" s="17">
        <f t="shared" si="1591"/>
        <v>4.432346827948826E-3</v>
      </c>
      <c r="AG1350" s="17">
        <f t="shared" si="1592"/>
        <v>1.4855235899235398E-3</v>
      </c>
      <c r="AH1350" s="17">
        <f t="shared" si="1593"/>
        <v>4.8578892480099977E-3</v>
      </c>
      <c r="AI1350" s="17">
        <f t="shared" si="1594"/>
        <v>5.6615477637949833E-3</v>
      </c>
      <c r="AJ1350" s="17">
        <f t="shared" si="1595"/>
        <v>3.2990792343467194E-3</v>
      </c>
      <c r="AK1350" s="17">
        <f t="shared" si="1596"/>
        <v>1.2816193555290443E-3</v>
      </c>
      <c r="AL1350" s="17">
        <f t="shared" si="1597"/>
        <v>1.7502547353288029E-5</v>
      </c>
      <c r="AM1350" s="17">
        <f t="shared" si="1598"/>
        <v>2.0438412095317134E-3</v>
      </c>
      <c r="AN1350" s="17">
        <f t="shared" si="1599"/>
        <v>2.0550113395947506E-3</v>
      </c>
      <c r="AO1350" s="17">
        <f t="shared" si="1600"/>
        <v>1.0331212586790453E-3</v>
      </c>
      <c r="AP1350" s="17">
        <f t="shared" si="1601"/>
        <v>3.4625584607724663E-4</v>
      </c>
      <c r="AQ1350" s="17">
        <f t="shared" si="1602"/>
        <v>8.7037056349004429E-5</v>
      </c>
      <c r="AR1350" s="17">
        <f t="shared" si="1603"/>
        <v>9.7688777822845484E-4</v>
      </c>
      <c r="AS1350" s="17">
        <f t="shared" si="1604"/>
        <v>1.1384979224410214E-3</v>
      </c>
      <c r="AT1350" s="17">
        <f t="shared" si="1605"/>
        <v>6.634219141082332E-4</v>
      </c>
      <c r="AU1350" s="17">
        <f t="shared" si="1606"/>
        <v>2.5772474851505205E-4</v>
      </c>
      <c r="AV1350" s="17">
        <f t="shared" si="1607"/>
        <v>7.5090275793531893E-5</v>
      </c>
      <c r="AW1350" s="17">
        <f t="shared" si="1608"/>
        <v>5.6970941670085103E-7</v>
      </c>
      <c r="AX1350" s="17">
        <f t="shared" si="1609"/>
        <v>3.9699356512763983E-4</v>
      </c>
      <c r="AY1350" s="17">
        <f t="shared" si="1610"/>
        <v>3.991632394330525E-4</v>
      </c>
      <c r="AZ1350" s="17">
        <f t="shared" si="1611"/>
        <v>2.0067238578975563E-4</v>
      </c>
      <c r="BA1350" s="17">
        <f t="shared" si="1612"/>
        <v>6.7256371062206292E-5</v>
      </c>
      <c r="BB1350" s="17">
        <f t="shared" si="1613"/>
        <v>1.6905986207276537E-5</v>
      </c>
      <c r="BC1350" s="17">
        <f t="shared" si="1614"/>
        <v>3.3996763741686043E-6</v>
      </c>
      <c r="BD1350" s="17">
        <f t="shared" si="1615"/>
        <v>1.6370445450203372E-4</v>
      </c>
      <c r="BE1350" s="17">
        <f t="shared" si="1616"/>
        <v>1.9078668553197925E-4</v>
      </c>
      <c r="BF1350" s="17">
        <f t="shared" si="1617"/>
        <v>1.1117461490892459E-4</v>
      </c>
      <c r="BG1350" s="17">
        <f t="shared" si="1618"/>
        <v>4.3188880347998087E-5</v>
      </c>
      <c r="BH1350" s="17">
        <f t="shared" si="1619"/>
        <v>1.2583443985223713E-5</v>
      </c>
      <c r="BI1350" s="17">
        <f t="shared" si="1620"/>
        <v>2.9330338967512037E-6</v>
      </c>
      <c r="BJ1350" s="18">
        <f t="shared" si="1621"/>
        <v>0.39403189849358289</v>
      </c>
      <c r="BK1350" s="18">
        <f t="shared" si="1622"/>
        <v>0.2927969208442075</v>
      </c>
      <c r="BL1350" s="18">
        <f t="shared" si="1623"/>
        <v>0.29394696465564452</v>
      </c>
      <c r="BM1350" s="18">
        <f t="shared" si="1624"/>
        <v>0.36917624183210601</v>
      </c>
      <c r="BN1350" s="18">
        <f t="shared" si="1625"/>
        <v>0.63052688429915527</v>
      </c>
    </row>
    <row r="1351" spans="1:66" x14ac:dyDescent="0.25">
      <c r="A1351" t="s">
        <v>72</v>
      </c>
      <c r="B1351" t="s">
        <v>75</v>
      </c>
      <c r="C1351" t="s">
        <v>87</v>
      </c>
      <c r="D1351" t="s">
        <v>565</v>
      </c>
      <c r="E1351">
        <f>VLOOKUP(A1351,home!$A$2:$E$405,3,FALSE)</f>
        <v>1.4148550724637701</v>
      </c>
      <c r="F1351">
        <f>VLOOKUP(B1351,home!$B$2:$E$405,3,FALSE)</f>
        <v>1.1100000000000001</v>
      </c>
      <c r="G1351">
        <f>VLOOKUP(C1351,away!$B$2:$E$405,4,FALSE)</f>
        <v>1.08</v>
      </c>
      <c r="H1351">
        <f>VLOOKUP(A1351,away!$A$2:$E$405,3,FALSE)</f>
        <v>1.0942028985507199</v>
      </c>
      <c r="I1351">
        <f>VLOOKUP(C1351,away!$B$2:$E$405,3,FALSE)</f>
        <v>0.59</v>
      </c>
      <c r="J1351">
        <f>VLOOKUP(B1351,home!$B$2:$E$405,4,FALSE)</f>
        <v>1.03</v>
      </c>
      <c r="K1351" s="3">
        <f t="shared" ref="K1351:K1398" si="1626">E1351*F1351*G1351</f>
        <v>1.6961282608695678</v>
      </c>
      <c r="L1351" s="3">
        <f t="shared" ref="L1351:L1398" si="1627">H1351*I1351*J1351</f>
        <v>0.66494710144927249</v>
      </c>
      <c r="M1351" s="5">
        <f t="shared" ref="M1351:M1398" si="1628">_xlfn.POISSON.DIST(0,K1351,FALSE) * _xlfn.POISSON.DIST(0,L1351,FALSE)</f>
        <v>9.4318741820543783E-2</v>
      </c>
      <c r="N1351" s="5">
        <f t="shared" ref="N1351:N1398" si="1629">_xlfn.POISSON.DIST(1,K1351,FALSE) * _xlfn.POISSON.DIST(0,L1351,FALSE)</f>
        <v>0.15997668353148467</v>
      </c>
      <c r="O1351" s="5">
        <f t="shared" ref="O1351:O1398" si="1630">_xlfn.POISSON.DIST(0,K1351,FALSE) * _xlfn.POISSON.DIST(1,L1351,FALSE)</f>
        <v>6.2716973985912861E-2</v>
      </c>
      <c r="P1351" s="5">
        <f t="shared" ref="P1351:P1398" si="1631">_xlfn.POISSON.DIST(1,K1351,FALSE) * _xlfn.POISSON.DIST(1,L1351,FALSE)</f>
        <v>0.10637603201372829</v>
      </c>
      <c r="Q1351" s="5">
        <f t="shared" ref="Q1351:Q1398" si="1632">_xlfn.POISSON.DIST(2,K1351,FALSE) * _xlfn.POISSON.DIST(0,L1351,FALSE)</f>
        <v>0.13567048700896919</v>
      </c>
      <c r="R1351" s="5">
        <f t="shared" ref="R1351:R1398" si="1633">_xlfn.POISSON.DIST(0,K1351,FALSE) * _xlfn.POISSON.DIST(2,L1351,FALSE)</f>
        <v>2.0851735031801086E-2</v>
      </c>
      <c r="S1351" s="5">
        <f t="shared" ref="S1351:S1398" si="1634">_xlfn.POISSON.DIST(2,K1351,FALSE) * _xlfn.POISSON.DIST(2,L1351,FALSE)</f>
        <v>2.9993668195118499E-2</v>
      </c>
      <c r="T1351" s="5">
        <f t="shared" ref="T1351:T1398" si="1635">_xlfn.POISSON.DIST(2,K1351,FALSE) * _xlfn.POISSON.DIST(1,L1351,FALSE)</f>
        <v>9.0213697088825248E-2</v>
      </c>
      <c r="U1351" s="5">
        <f t="shared" ref="U1351:U1398" si="1636">_xlfn.POISSON.DIST(1,K1351,FALSE) * _xlfn.POISSON.DIST(2,L1351,FALSE)</f>
        <v>3.5367217075601816E-2</v>
      </c>
      <c r="V1351" s="5">
        <f t="shared" ref="V1351:V1398" si="1637">_xlfn.POISSON.DIST(3,K1351,FALSE) * _xlfn.POISSON.DIST(3,L1351,FALSE)</f>
        <v>3.7586584319744469E-3</v>
      </c>
      <c r="W1351" s="5">
        <f t="shared" ref="W1351:W1398" si="1638">_xlfn.POISSON.DIST(3,K1351,FALSE) * _xlfn.POISSON.DIST(0,L1351,FALSE)</f>
        <v>7.6704849060616712E-2</v>
      </c>
      <c r="X1351" s="5">
        <f t="shared" ref="X1351:X1398" si="1639">_xlfn.POISSON.DIST(3,K1351,FALSE) * _xlfn.POISSON.DIST(1,L1351,FALSE)</f>
        <v>5.1004667049961032E-2</v>
      </c>
      <c r="Y1351" s="5">
        <f t="shared" ref="Y1351:Y1398" si="1640">_xlfn.POISSON.DIST(3,K1351,FALSE) * _xlfn.POISSON.DIST(2,L1351,FALSE)</f>
        <v>1.6957702757628399E-2</v>
      </c>
      <c r="Z1351" s="5">
        <f t="shared" ref="Z1351:Z1398" si="1641">_xlfn.POISSON.DIST(0,K1351,FALSE) * _xlfn.POISSON.DIST(3,L1351,FALSE)</f>
        <v>4.6217669231947969E-3</v>
      </c>
      <c r="AA1351" s="5">
        <f t="shared" ref="AA1351:AA1398" si="1642">_xlfn.POISSON.DIST(1,K1351,FALSE) * _xlfn.POISSON.DIST(3,L1351,FALSE)</f>
        <v>7.8391094935828833E-3</v>
      </c>
      <c r="AB1351" s="5">
        <f t="shared" ref="AB1351:AB1398" si="1643">_xlfn.POISSON.DIST(2,K1351,FALSE) * _xlfn.POISSON.DIST(3,L1351,FALSE)</f>
        <v>6.6480675760584281E-3</v>
      </c>
      <c r="AC1351" s="5">
        <f t="shared" ref="AC1351:AC1398" si="1644">_xlfn.POISSON.DIST(4,K1351,FALSE) * _xlfn.POISSON.DIST(4,L1351,FALSE)</f>
        <v>2.649467923678449E-4</v>
      </c>
      <c r="AD1351" s="5">
        <f t="shared" ref="AD1351:AD1398" si="1645">_xlfn.POISSON.DIST(4,K1351,FALSE) * _xlfn.POISSON.DIST(0,L1351,FALSE)</f>
        <v>3.2525315559361639E-2</v>
      </c>
      <c r="AE1351" s="5">
        <f t="shared" ref="AE1351:AE1398" si="1646">_xlfn.POISSON.DIST(4,K1351,FALSE) * _xlfn.POISSON.DIST(1,L1351,FALSE)</f>
        <v>2.1627614304920446E-2</v>
      </c>
      <c r="AF1351" s="5">
        <f t="shared" ref="AF1351:AF1398" si="1647">_xlfn.POISSON.DIST(4,K1351,FALSE) * _xlfn.POISSON.DIST(2,L1351,FALSE)</f>
        <v>7.190609721659834E-3</v>
      </c>
      <c r="AG1351" s="5">
        <f t="shared" ref="AG1351:AG1398" si="1648">_xlfn.POISSON.DIST(4,K1351,FALSE) * _xlfn.POISSON.DIST(3,L1351,FALSE)</f>
        <v>1.5937916973568895E-3</v>
      </c>
      <c r="AH1351" s="5">
        <f t="shared" ref="AH1351:AH1398" si="1649">_xlfn.POISSON.DIST(0,K1351,FALSE) * _xlfn.POISSON.DIST(4,L1351,FALSE)</f>
        <v>7.683076297881256E-4</v>
      </c>
      <c r="AI1351" s="5">
        <f t="shared" ref="AI1351:AI1398" si="1650">_xlfn.POISSON.DIST(1,K1351,FALSE) * _xlfn.POISSON.DIST(4,L1351,FALSE)</f>
        <v>1.3031482839253529E-3</v>
      </c>
      <c r="AJ1351" s="5">
        <f t="shared" ref="AJ1351:AJ1398" si="1651">_xlfn.POISSON.DIST(2,K1351,FALSE) * _xlfn.POISSON.DIST(4,L1351,FALSE)</f>
        <v>1.1051533162347357E-3</v>
      </c>
      <c r="AK1351" s="5">
        <f t="shared" ref="AK1351:AK1398" si="1652">_xlfn.POISSON.DIST(3,K1351,FALSE) * _xlfn.POISSON.DIST(4,L1351,FALSE)</f>
        <v>6.2482725741981897E-4</v>
      </c>
      <c r="AL1351" s="5">
        <f t="shared" ref="AL1351:AL1398" si="1653">_xlfn.POISSON.DIST(5,K1351,FALSE) * _xlfn.POISSON.DIST(5,L1351,FALSE)</f>
        <v>1.1952656671557795E-5</v>
      </c>
      <c r="AM1351" s="5">
        <f t="shared" ref="AM1351:AM1398" si="1654">_xlfn.POISSON.DIST(5,K1351,FALSE) * _xlfn.POISSON.DIST(0,L1351,FALSE)</f>
        <v>1.1033421382786786E-2</v>
      </c>
      <c r="AN1351" s="5">
        <f t="shared" ref="AN1351:AN1398" si="1655">_xlfn.POISSON.DIST(5,K1351,FALSE) * _xlfn.POISSON.DIST(1,L1351,FALSE)</f>
        <v>7.3366415675524986E-3</v>
      </c>
      <c r="AO1351" s="5">
        <f t="shared" ref="AO1351:AO1398" si="1656">_xlfn.POISSON.DIST(5,K1351,FALSE) * _xlfn.POISSON.DIST(2,L1351,FALSE)</f>
        <v>2.4392392723581397E-3</v>
      </c>
      <c r="AP1351" s="5">
        <f t="shared" ref="AP1351:AP1398" si="1657">_xlfn.POISSON.DIST(5,K1351,FALSE) * _xlfn.POISSON.DIST(3,L1351,FALSE)</f>
        <v>5.4065502796525925E-4</v>
      </c>
      <c r="AQ1351" s="5">
        <f t="shared" ref="AQ1351:AQ1398" si="1658">_xlfn.POISSON.DIST(5,K1351,FALSE) * _xlfn.POISSON.DIST(4,L1351,FALSE)</f>
        <v>8.987674843236863E-5</v>
      </c>
      <c r="AR1351" s="5">
        <f t="shared" ref="AR1351:AR1398" si="1659">_xlfn.POISSON.DIST(0,K1351,FALSE) * _xlfn.POISSON.DIST(5,L1351,FALSE)</f>
        <v>1.0217678628979498E-4</v>
      </c>
      <c r="AS1351" s="5">
        <f t="shared" ref="AS1351:AS1398" si="1660">_xlfn.POISSON.DIST(1,K1351,FALSE) * _xlfn.POISSON.DIST(5,L1351,FALSE)</f>
        <v>1.7330493483095144E-4</v>
      </c>
      <c r="AT1351" s="5">
        <f t="shared" ref="AT1351:AT1398" si="1661">_xlfn.POISSON.DIST(2,K1351,FALSE) * _xlfn.POISSON.DIST(5,L1351,FALSE)</f>
        <v>1.4697369885746775E-4</v>
      </c>
      <c r="AU1351" s="5">
        <f t="shared" ref="AU1351:AU1398" si="1662">_xlfn.POISSON.DIST(3,K1351,FALSE) * _xlfn.POISSON.DIST(5,L1351,FALSE)</f>
        <v>8.3095414745561425E-5</v>
      </c>
      <c r="AV1351" s="5">
        <f t="shared" ref="AV1351:AV1398" si="1663">_xlfn.POISSON.DIST(4,K1351,FALSE) * _xlfn.POISSON.DIST(5,L1351,FALSE)</f>
        <v>3.5235120324656147E-5</v>
      </c>
      <c r="AW1351" s="5">
        <f t="shared" ref="AW1351:AW1398" si="1664">_xlfn.POISSON.DIST(6,K1351,FALSE) * _xlfn.POISSON.DIST(6,L1351,FALSE)</f>
        <v>3.7446198219894667E-7</v>
      </c>
      <c r="AX1351" s="5">
        <f t="shared" ref="AX1351:AX1398" si="1665">_xlfn.POISSON.DIST(6,K1351,FALSE) * _xlfn.POISSON.DIST(0,L1351,FALSE)</f>
        <v>3.119016303571209E-3</v>
      </c>
      <c r="AY1351" s="5">
        <f t="shared" ref="AY1351:AY1398" si="1666">_xlfn.POISSON.DIST(6,K1351,FALSE) * _xlfn.POISSON.DIST(1,L1351,FALSE)</f>
        <v>2.0739808504326995E-3</v>
      </c>
      <c r="AZ1351" s="5">
        <f t="shared" ref="AZ1351:AZ1398" si="1667">_xlfn.POISSON.DIST(6,K1351,FALSE) * _xlfn.POISSON.DIST(2,L1351,FALSE)</f>
        <v>6.8954377747826019E-4</v>
      </c>
      <c r="BA1351" s="5">
        <f t="shared" ref="BA1351:BA1398" si="1668">_xlfn.POISSON.DIST(6,K1351,FALSE) * _xlfn.POISSON.DIST(3,L1351,FALSE)</f>
        <v>1.5283671205218379E-4</v>
      </c>
      <c r="BB1351" s="5">
        <f t="shared" ref="BB1351:BB1398" si="1669">_xlfn.POISSON.DIST(6,K1351,FALSE) * _xlfn.POISSON.DIST(4,L1351,FALSE)</f>
        <v>2.5407082168534176E-5</v>
      </c>
      <c r="BC1351" s="5">
        <f t="shared" ref="BC1351:BC1398" si="1670">_xlfn.POISSON.DIST(6,K1351,FALSE) * _xlfn.POISSON.DIST(5,L1351,FALSE)</f>
        <v>3.3788731288500597E-6</v>
      </c>
      <c r="BD1351" s="5">
        <f t="shared" ref="BD1351:BD1398" si="1671">_xlfn.POISSON.DIST(0,K1351,FALSE) * _xlfn.POISSON.DIST(6,L1351,FALSE)</f>
        <v>1.132369297980015E-5</v>
      </c>
      <c r="BE1351" s="5">
        <f t="shared" ref="BE1351:BE1398" si="1672">_xlfn.POISSON.DIST(1,K1351,FALSE) * _xlfn.POISSON.DIST(6,L1351,FALSE)</f>
        <v>1.9206435680449358E-5</v>
      </c>
      <c r="BF1351" s="5">
        <f t="shared" ref="BF1351:BF1398" si="1673">_xlfn.POISSON.DIST(2,K1351,FALSE) * _xlfn.POISSON.DIST(6,L1351,FALSE)</f>
        <v>1.6288289174091896E-5</v>
      </c>
      <c r="BG1351" s="5">
        <f t="shared" ref="BG1351:BG1398" si="1674">_xlfn.POISSON.DIST(3,K1351,FALSE) * _xlfn.POISSON.DIST(6,L1351,FALSE)</f>
        <v>9.2090091964643631E-6</v>
      </c>
      <c r="BH1351" s="5">
        <f t="shared" ref="BH1351:BH1398" si="1675">_xlfn.POISSON.DIST(4,K1351,FALSE) * _xlfn.POISSON.DIST(6,L1351,FALSE)</f>
        <v>3.9049151881827399E-6</v>
      </c>
      <c r="BI1351" s="5">
        <f t="shared" ref="BI1351:BI1398" si="1676">_xlfn.POISSON.DIST(5,K1351,FALSE) * _xlfn.POISSON.DIST(6,L1351,FALSE)</f>
        <v>1.32464740139511E-6</v>
      </c>
      <c r="BJ1351" s="8">
        <f t="shared" ref="BJ1351:BJ1398" si="1677">SUM(N1351,Q1351,T1351,W1351,X1351,Y1351,AD1351,AE1351,AF1351,AG1351,AM1351,AN1351,AO1351,AP1351,AQ1351,AX1351,AY1351,AZ1351,BA1351,BB1351,BC1351)</f>
        <v>0.62096941537871087</v>
      </c>
      <c r="BK1351" s="8">
        <f t="shared" ref="BK1351:BK1398" si="1678">SUM(M1351,P1351,S1351,V1351,AC1351,AL1351,AY1351)</f>
        <v>0.23679798076083716</v>
      </c>
      <c r="BL1351" s="8">
        <f t="shared" ref="BL1351:BL1398" si="1679">SUM(O1351,R1351,U1351,AA1351,AB1351,AH1351,AI1351,AJ1351,AK1351,AR1351,AS1351,AT1351,AU1351,AV1351,BD1351,BE1351,BF1351,BG1351,BH1351,BI1351)</f>
        <v>0.13782658259499395</v>
      </c>
      <c r="BM1351" s="8">
        <f t="shared" ref="BM1351:BM1398" si="1680">SUM(S1351:BI1351)</f>
        <v>0.41823148587684622</v>
      </c>
      <c r="BN1351" s="8">
        <f t="shared" ref="BN1351:BN1398" si="1681">SUM(M1351:R1351)</f>
        <v>0.57991065339243986</v>
      </c>
    </row>
    <row r="1352" spans="1:66" x14ac:dyDescent="0.25">
      <c r="A1352" t="s">
        <v>72</v>
      </c>
      <c r="B1352" t="s">
        <v>88</v>
      </c>
      <c r="C1352" t="s">
        <v>111</v>
      </c>
      <c r="D1352" t="s">
        <v>565</v>
      </c>
      <c r="E1352">
        <f>VLOOKUP(A1352,home!$A$2:$E$405,3,FALSE)</f>
        <v>1.4148550724637701</v>
      </c>
      <c r="F1352">
        <f>VLOOKUP(B1352,home!$B$2:$E$405,3,FALSE)</f>
        <v>1.08</v>
      </c>
      <c r="G1352">
        <f>VLOOKUP(C1352,away!$B$2:$E$405,4,FALSE)</f>
        <v>0.64</v>
      </c>
      <c r="H1352">
        <f>VLOOKUP(A1352,away!$A$2:$E$405,3,FALSE)</f>
        <v>1.0942028985507199</v>
      </c>
      <c r="I1352">
        <f>VLOOKUP(C1352,away!$B$2:$E$405,3,FALSE)</f>
        <v>1.33</v>
      </c>
      <c r="J1352">
        <f>VLOOKUP(B1352,home!$B$2:$E$405,4,FALSE)</f>
        <v>0.91</v>
      </c>
      <c r="K1352" s="3">
        <f t="shared" si="1626"/>
        <v>0.97794782608695796</v>
      </c>
      <c r="L1352" s="3">
        <f t="shared" si="1627"/>
        <v>1.3243137681159365</v>
      </c>
      <c r="M1352" s="5">
        <f t="shared" si="1628"/>
        <v>0.10003235511225279</v>
      </c>
      <c r="N1352" s="5">
        <f t="shared" si="1629"/>
        <v>9.7826424220386204E-2</v>
      </c>
      <c r="O1352" s="5">
        <f t="shared" si="1630"/>
        <v>0.13247422513221896</v>
      </c>
      <c r="P1352" s="5">
        <f t="shared" si="1631"/>
        <v>0.12955288048060778</v>
      </c>
      <c r="Q1352" s="5">
        <f t="shared" si="1632"/>
        <v>4.7834569450093616E-2</v>
      </c>
      <c r="R1352" s="5">
        <f t="shared" si="1633"/>
        <v>8.7718720131543915E-2</v>
      </c>
      <c r="S1352" s="5">
        <f t="shared" si="1634"/>
        <v>4.1946300329499114E-2</v>
      </c>
      <c r="T1352" s="5">
        <f t="shared" si="1635"/>
        <v>6.3347978914656933E-2</v>
      </c>
      <c r="U1352" s="5">
        <f t="shared" si="1636"/>
        <v>8.578433165977363E-2</v>
      </c>
      <c r="V1352" s="5">
        <f t="shared" si="1637"/>
        <v>6.0361181551854852E-3</v>
      </c>
      <c r="W1352" s="5">
        <f t="shared" si="1638"/>
        <v>1.5593237735174887E-2</v>
      </c>
      <c r="X1352" s="5">
        <f t="shared" si="1639"/>
        <v>2.0650339422197066E-2</v>
      </c>
      <c r="Y1352" s="5">
        <f t="shared" si="1640"/>
        <v>1.3673764406541437E-2</v>
      </c>
      <c r="Z1352" s="5">
        <f t="shared" si="1641"/>
        <v>3.8722369597237377E-2</v>
      </c>
      <c r="AA1352" s="5">
        <f t="shared" si="1642"/>
        <v>3.7868457168554005E-2</v>
      </c>
      <c r="AB1352" s="5">
        <f t="shared" si="1643"/>
        <v>1.8516687682627233E-2</v>
      </c>
      <c r="AC1352" s="5">
        <f t="shared" si="1644"/>
        <v>4.8858972494951957E-4</v>
      </c>
      <c r="AD1352" s="5">
        <f t="shared" si="1645"/>
        <v>3.8123432361928497E-3</v>
      </c>
      <c r="AE1352" s="5">
        <f t="shared" si="1646"/>
        <v>5.0487386364738568E-3</v>
      </c>
      <c r="AF1352" s="5">
        <f t="shared" si="1647"/>
        <v>3.3430570439506048E-3</v>
      </c>
      <c r="AG1352" s="5">
        <f t="shared" si="1648"/>
        <v>1.4757521569669159E-3</v>
      </c>
      <c r="AH1352" s="5">
        <f t="shared" si="1649"/>
        <v>1.2820141797923857E-2</v>
      </c>
      <c r="AI1352" s="5">
        <f t="shared" si="1650"/>
        <v>1.253742980140618E-2</v>
      </c>
      <c r="AJ1352" s="5">
        <f t="shared" si="1651"/>
        <v>6.130476109501507E-3</v>
      </c>
      <c r="AK1352" s="5">
        <f t="shared" si="1652"/>
        <v>1.9984285947216769E-3</v>
      </c>
      <c r="AL1352" s="5">
        <f t="shared" si="1653"/>
        <v>2.5311093063602115E-5</v>
      </c>
      <c r="AM1352" s="5">
        <f t="shared" si="1654"/>
        <v>7.4565455602642336E-4</v>
      </c>
      <c r="AN1352" s="5">
        <f t="shared" si="1655"/>
        <v>9.8748059480416837E-4</v>
      </c>
      <c r="AO1352" s="5">
        <f t="shared" si="1656"/>
        <v>6.5386707372323729E-4</v>
      </c>
      <c r="AP1352" s="5">
        <f t="shared" si="1657"/>
        <v>2.8864172274978701E-4</v>
      </c>
      <c r="AQ1352" s="5">
        <f t="shared" si="1658"/>
        <v>9.5563051872561496E-5</v>
      </c>
      <c r="AR1352" s="5">
        <f t="shared" si="1659"/>
        <v>3.3955780584378308E-3</v>
      </c>
      <c r="AS1352" s="5">
        <f t="shared" si="1660"/>
        <v>3.3206981805578499E-3</v>
      </c>
      <c r="AT1352" s="5">
        <f t="shared" si="1661"/>
        <v>1.623734783383733E-3</v>
      </c>
      <c r="AU1352" s="5">
        <f t="shared" si="1662"/>
        <v>5.2930930051729979E-4</v>
      </c>
      <c r="AV1352" s="5">
        <f t="shared" si="1663"/>
        <v>1.2940921994212539E-4</v>
      </c>
      <c r="AW1352" s="5">
        <f t="shared" si="1664"/>
        <v>9.1057344252452317E-7</v>
      </c>
      <c r="AX1352" s="5">
        <f t="shared" si="1665"/>
        <v>1.2153520867964604E-4</v>
      </c>
      <c r="AY1352" s="5">
        <f t="shared" si="1666"/>
        <v>1.609507501652987E-4</v>
      </c>
      <c r="AZ1352" s="5">
        <f t="shared" si="1667"/>
        <v>1.0657464721624673E-4</v>
      </c>
      <c r="BA1352" s="5">
        <f t="shared" si="1668"/>
        <v>4.7046090880191417E-5</v>
      </c>
      <c r="BB1352" s="5">
        <f t="shared" si="1669"/>
        <v>1.557594647216778E-5</v>
      </c>
      <c r="BC1352" s="5">
        <f t="shared" si="1670"/>
        <v>4.1254880729057269E-6</v>
      </c>
      <c r="BD1352" s="5">
        <f t="shared" si="1671"/>
        <v>7.4946846225026702E-4</v>
      </c>
      <c r="BE1352" s="5">
        <f t="shared" si="1672"/>
        <v>7.3294105337838383E-4</v>
      </c>
      <c r="BF1352" s="5">
        <f t="shared" si="1673"/>
        <v>3.5838905490063777E-4</v>
      </c>
      <c r="BG1352" s="5">
        <f t="shared" si="1674"/>
        <v>1.1682859904447939E-4</v>
      </c>
      <c r="BH1352" s="5">
        <f t="shared" si="1675"/>
        <v>2.8563068615083363E-5</v>
      </c>
      <c r="BI1352" s="5">
        <f t="shared" si="1676"/>
        <v>5.5866381716986799E-6</v>
      </c>
      <c r="BJ1352" s="8">
        <f t="shared" si="1677"/>
        <v>0.27583322035329705</v>
      </c>
      <c r="BK1352" s="8">
        <f t="shared" si="1678"/>
        <v>0.27824250564572361</v>
      </c>
      <c r="BL1352" s="8">
        <f t="shared" si="1679"/>
        <v>0.40683940449747036</v>
      </c>
      <c r="BM1352" s="8">
        <f t="shared" si="1680"/>
        <v>0.40403828538990244</v>
      </c>
      <c r="BN1352" s="8">
        <f t="shared" si="1681"/>
        <v>0.59543917452710327</v>
      </c>
    </row>
    <row r="1353" spans="1:66" x14ac:dyDescent="0.25">
      <c r="A1353" t="s">
        <v>72</v>
      </c>
      <c r="B1353" t="s">
        <v>102</v>
      </c>
      <c r="C1353" t="s">
        <v>76</v>
      </c>
      <c r="D1353" t="s">
        <v>565</v>
      </c>
      <c r="E1353">
        <f>VLOOKUP(A1353,home!$A$2:$E$405,3,FALSE)</f>
        <v>1.4148550724637701</v>
      </c>
      <c r="F1353">
        <f>VLOOKUP(B1353,home!$B$2:$E$405,3,FALSE)</f>
        <v>0.68</v>
      </c>
      <c r="G1353">
        <f>VLOOKUP(C1353,away!$B$2:$E$405,4,FALSE)</f>
        <v>0.89</v>
      </c>
      <c r="H1353">
        <f>VLOOKUP(A1353,away!$A$2:$E$405,3,FALSE)</f>
        <v>1.0942028985507199</v>
      </c>
      <c r="I1353">
        <f>VLOOKUP(C1353,away!$B$2:$E$405,3,FALSE)</f>
        <v>0.83</v>
      </c>
      <c r="J1353">
        <f>VLOOKUP(B1353,home!$B$2:$E$405,4,FALSE)</f>
        <v>1.1100000000000001</v>
      </c>
      <c r="K1353" s="3">
        <f t="shared" si="1626"/>
        <v>0.8562702898550737</v>
      </c>
      <c r="L1353" s="3">
        <f t="shared" si="1627"/>
        <v>1.0080891304347783</v>
      </c>
      <c r="M1353" s="5">
        <f t="shared" si="1628"/>
        <v>0.15499546504116368</v>
      </c>
      <c r="N1353" s="5">
        <f t="shared" si="1629"/>
        <v>0.13271801177701917</v>
      </c>
      <c r="O1353" s="5">
        <f t="shared" si="1630"/>
        <v>0.15624924357468079</v>
      </c>
      <c r="P1353" s="5">
        <f t="shared" si="1631"/>
        <v>0.13379158508532793</v>
      </c>
      <c r="Q1353" s="5">
        <f t="shared" si="1632"/>
        <v>5.6821245206648642E-2</v>
      </c>
      <c r="R1353" s="5">
        <f t="shared" si="1633"/>
        <v>7.8756582043145909E-2</v>
      </c>
      <c r="S1353" s="5">
        <f t="shared" si="1634"/>
        <v>2.8872116088833E-2</v>
      </c>
      <c r="T1353" s="5">
        <f t="shared" si="1635"/>
        <v>5.7280879670591749E-2</v>
      </c>
      <c r="U1353" s="5">
        <f t="shared" si="1636"/>
        <v>6.7436921334079442E-2</v>
      </c>
      <c r="V1353" s="5">
        <f t="shared" si="1637"/>
        <v>2.7691463784774981E-3</v>
      </c>
      <c r="W1353" s="5">
        <f t="shared" si="1638"/>
        <v>1.6218114701007751E-2</v>
      </c>
      <c r="X1353" s="5">
        <f t="shared" si="1639"/>
        <v>1.6349305146230401E-2</v>
      </c>
      <c r="Y1353" s="5">
        <f t="shared" si="1640"/>
        <v>8.2407784040381248E-3</v>
      </c>
      <c r="Z1353" s="5">
        <f t="shared" si="1641"/>
        <v>2.6464551435963414E-2</v>
      </c>
      <c r="AA1353" s="5">
        <f t="shared" si="1642"/>
        <v>2.2660809128956898E-2</v>
      </c>
      <c r="AB1353" s="5">
        <f t="shared" si="1643"/>
        <v>9.7018888006012109E-3</v>
      </c>
      <c r="AC1353" s="5">
        <f t="shared" si="1644"/>
        <v>1.4939488842923785E-4</v>
      </c>
      <c r="AD1353" s="5">
        <f t="shared" si="1645"/>
        <v>3.4717724439836842E-3</v>
      </c>
      <c r="AE1353" s="5">
        <f t="shared" si="1646"/>
        <v>3.4998560641229374E-3</v>
      </c>
      <c r="AF1353" s="5">
        <f t="shared" si="1647"/>
        <v>1.7640834281642888E-3</v>
      </c>
      <c r="AG1353" s="5">
        <f t="shared" si="1648"/>
        <v>5.9278444303751353E-4</v>
      </c>
      <c r="AH1353" s="5">
        <f t="shared" si="1649"/>
        <v>6.6696566611067045E-3</v>
      </c>
      <c r="AI1353" s="5">
        <f t="shared" si="1650"/>
        <v>5.7110288424396605E-3</v>
      </c>
      <c r="AJ1353" s="5">
        <f t="shared" si="1651"/>
        <v>2.445092161143247E-3</v>
      </c>
      <c r="AK1353" s="5">
        <f t="shared" si="1652"/>
        <v>6.9788659118149904E-4</v>
      </c>
      <c r="AL1353" s="5">
        <f t="shared" si="1653"/>
        <v>5.1582874173215606E-6</v>
      </c>
      <c r="AM1353" s="5">
        <f t="shared" si="1654"/>
        <v>5.9455511938415358E-4</v>
      </c>
      <c r="AN1353" s="5">
        <f t="shared" si="1655"/>
        <v>5.9936455329551728E-4</v>
      </c>
      <c r="AO1353" s="5">
        <f t="shared" si="1656"/>
        <v>3.0210644567255367E-4</v>
      </c>
      <c r="AP1353" s="5">
        <f t="shared" si="1657"/>
        <v>1.0151674137226208E-4</v>
      </c>
      <c r="AQ1353" s="5">
        <f t="shared" si="1658"/>
        <v>2.5584480883633987E-5</v>
      </c>
      <c r="AR1353" s="5">
        <f t="shared" si="1659"/>
        <v>1.3447216767587175E-3</v>
      </c>
      <c r="AS1353" s="5">
        <f t="shared" si="1660"/>
        <v>1.1514452199325876E-3</v>
      </c>
      <c r="AT1353" s="5">
        <f t="shared" si="1661"/>
        <v>4.9297416611195793E-4</v>
      </c>
      <c r="AU1353" s="5">
        <f t="shared" si="1662"/>
        <v>1.4070637736924985E-4</v>
      </c>
      <c r="AV1353" s="5">
        <f t="shared" si="1663"/>
        <v>3.012067263360623E-5</v>
      </c>
      <c r="AW1353" s="5">
        <f t="shared" si="1664"/>
        <v>1.2368380686813198E-7</v>
      </c>
      <c r="AX1353" s="5">
        <f t="shared" si="1665"/>
        <v>8.4849980734981142E-5</v>
      </c>
      <c r="AY1353" s="5">
        <f t="shared" si="1666"/>
        <v>8.5536343296534838E-5</v>
      </c>
      <c r="AZ1353" s="5">
        <f t="shared" si="1667"/>
        <v>4.3114128967187238E-5</v>
      </c>
      <c r="BA1353" s="5">
        <f t="shared" si="1668"/>
        <v>1.4487628259994891E-5</v>
      </c>
      <c r="BB1353" s="5">
        <f t="shared" si="1669"/>
        <v>3.651205143670142E-6</v>
      </c>
      <c r="BC1353" s="5">
        <f t="shared" si="1670"/>
        <v>7.3614804366428488E-7</v>
      </c>
      <c r="BD1353" s="5">
        <f t="shared" si="1671"/>
        <v>2.2593321763341535E-4</v>
      </c>
      <c r="BE1353" s="5">
        <f t="shared" si="1672"/>
        <v>1.9345990175085399E-4</v>
      </c>
      <c r="BF1353" s="5">
        <f t="shared" si="1673"/>
        <v>8.2826983073768911E-5</v>
      </c>
      <c r="BG1353" s="5">
        <f t="shared" si="1674"/>
        <v>2.3640761601465799E-5</v>
      </c>
      <c r="BH1353" s="5">
        <f t="shared" si="1675"/>
        <v>5.0607204472204529E-6</v>
      </c>
      <c r="BI1353" s="5">
        <f t="shared" si="1676"/>
        <v>8.6666891284339144E-7</v>
      </c>
      <c r="BJ1353" s="8">
        <f t="shared" si="1677"/>
        <v>0.29881233405989854</v>
      </c>
      <c r="BK1353" s="8">
        <f t="shared" si="1678"/>
        <v>0.32066840211294523</v>
      </c>
      <c r="BL1353" s="8">
        <f t="shared" si="1679"/>
        <v>0.35402086550356088</v>
      </c>
      <c r="BM1353" s="8">
        <f t="shared" si="1680"/>
        <v>0.28654860772489227</v>
      </c>
      <c r="BN1353" s="8">
        <f t="shared" si="1681"/>
        <v>0.71333213272798612</v>
      </c>
    </row>
    <row r="1354" spans="1:66" x14ac:dyDescent="0.25">
      <c r="A1354" t="s">
        <v>72</v>
      </c>
      <c r="B1354" t="s">
        <v>73</v>
      </c>
      <c r="C1354" t="s">
        <v>81</v>
      </c>
      <c r="D1354" t="s">
        <v>565</v>
      </c>
      <c r="E1354">
        <f>VLOOKUP(A1354,home!$A$2:$E$405,3,FALSE)</f>
        <v>1.4148550724637701</v>
      </c>
      <c r="F1354">
        <f>VLOOKUP(B1354,home!$B$2:$E$405,3,FALSE)</f>
        <v>1.04</v>
      </c>
      <c r="G1354">
        <f>VLOOKUP(C1354,away!$B$2:$E$405,4,FALSE)</f>
        <v>1.2</v>
      </c>
      <c r="H1354">
        <f>VLOOKUP(A1354,away!$A$2:$E$405,3,FALSE)</f>
        <v>1.0942028985507199</v>
      </c>
      <c r="I1354">
        <f>VLOOKUP(C1354,away!$B$2:$E$405,3,FALSE)</f>
        <v>0.86</v>
      </c>
      <c r="J1354">
        <f>VLOOKUP(B1354,home!$B$2:$E$405,4,FALSE)</f>
        <v>0.83</v>
      </c>
      <c r="K1354" s="3">
        <f t="shared" si="1626"/>
        <v>1.7657391304347851</v>
      </c>
      <c r="L1354" s="3">
        <f t="shared" si="1627"/>
        <v>0.7810420289855039</v>
      </c>
      <c r="M1354" s="5">
        <f t="shared" si="1628"/>
        <v>7.8333403370085555E-2</v>
      </c>
      <c r="N1354" s="5">
        <f t="shared" si="1629"/>
        <v>0.13831635555069213</v>
      </c>
      <c r="O1354" s="5">
        <f t="shared" si="1630"/>
        <v>6.1181680305511521E-2</v>
      </c>
      <c r="P1354" s="5">
        <f t="shared" si="1631"/>
        <v>0.10803088698119294</v>
      </c>
      <c r="Q1354" s="5">
        <f t="shared" si="1632"/>
        <v>0.12211530068749386</v>
      </c>
      <c r="R1354" s="5">
        <f t="shared" si="1633"/>
        <v>2.3892731861279579E-2</v>
      </c>
      <c r="S1354" s="5">
        <f t="shared" si="1634"/>
        <v>3.7246793959676699E-2</v>
      </c>
      <c r="T1354" s="5">
        <f t="shared" si="1635"/>
        <v>9.5377182219135104E-2</v>
      </c>
      <c r="U1354" s="5">
        <f t="shared" si="1636"/>
        <v>4.218833158044729E-2</v>
      </c>
      <c r="V1354" s="5">
        <f t="shared" si="1637"/>
        <v>5.7075185688582114E-3</v>
      </c>
      <c r="W1354" s="5">
        <f t="shared" si="1638"/>
        <v>7.187458828290591E-2</v>
      </c>
      <c r="X1354" s="5">
        <f t="shared" si="1639"/>
        <v>5.6137074264978548E-2</v>
      </c>
      <c r="Y1354" s="5">
        <f t="shared" si="1640"/>
        <v>2.1922707192614379E-2</v>
      </c>
      <c r="Z1354" s="5">
        <f t="shared" si="1641"/>
        <v>6.220409256980133E-3</v>
      </c>
      <c r="AA1354" s="5">
        <f t="shared" si="1642"/>
        <v>1.0983620032368588E-2</v>
      </c>
      <c r="AB1354" s="5">
        <f t="shared" si="1643"/>
        <v>9.6971038424903001E-3</v>
      </c>
      <c r="AC1354" s="5">
        <f t="shared" si="1644"/>
        <v>4.9195830492509908E-4</v>
      </c>
      <c r="AD1354" s="5">
        <f t="shared" si="1645"/>
        <v>3.172794325375411E-2</v>
      </c>
      <c r="AE1354" s="5">
        <f t="shared" si="1646"/>
        <v>2.4780857174449038E-2</v>
      </c>
      <c r="AF1354" s="5">
        <f t="shared" si="1647"/>
        <v>9.6774454837658275E-3</v>
      </c>
      <c r="AG1354" s="5">
        <f t="shared" si="1648"/>
        <v>2.5194972186790214E-3</v>
      </c>
      <c r="AH1354" s="5">
        <f t="shared" si="1649"/>
        <v>1.2146002667979931E-3</v>
      </c>
      <c r="AI1354" s="5">
        <f t="shared" si="1650"/>
        <v>2.1446672189217465E-3</v>
      </c>
      <c r="AJ1354" s="5">
        <f t="shared" si="1651"/>
        <v>1.8934614151054371E-3</v>
      </c>
      <c r="AK1354" s="5">
        <f t="shared" si="1652"/>
        <v>1.1144529708733641E-3</v>
      </c>
      <c r="AL1354" s="5">
        <f t="shared" si="1653"/>
        <v>2.7138712095901945E-5</v>
      </c>
      <c r="AM1354" s="5">
        <f t="shared" si="1654"/>
        <v>1.1204654186273602E-2</v>
      </c>
      <c r="AN1354" s="5">
        <f t="shared" si="1655"/>
        <v>8.7513058397280536E-3</v>
      </c>
      <c r="AO1354" s="5">
        <f t="shared" si="1656"/>
        <v>3.4175688346669434E-3</v>
      </c>
      <c r="AP1354" s="5">
        <f t="shared" si="1657"/>
        <v>8.8975496560863123E-4</v>
      </c>
      <c r="AQ1354" s="5">
        <f t="shared" si="1658"/>
        <v>1.7373400590972314E-4</v>
      </c>
      <c r="AR1354" s="5">
        <f t="shared" si="1659"/>
        <v>1.8973077135724787E-4</v>
      </c>
      <c r="AS1354" s="5">
        <f t="shared" si="1660"/>
        <v>3.3501504723306791E-4</v>
      </c>
      <c r="AT1354" s="5">
        <f t="shared" si="1661"/>
        <v>2.9577458909194293E-4</v>
      </c>
      <c r="AU1354" s="5">
        <f t="shared" si="1662"/>
        <v>1.7408692191597105E-4</v>
      </c>
      <c r="AV1354" s="5">
        <f t="shared" si="1663"/>
        <v>7.6848022530993747E-5</v>
      </c>
      <c r="AW1354" s="5">
        <f t="shared" si="1664"/>
        <v>1.0396512475002935E-6</v>
      </c>
      <c r="AX1354" s="5">
        <f t="shared" si="1665"/>
        <v>3.2974160566155344E-3</v>
      </c>
      <c r="AY1354" s="5">
        <f t="shared" si="1666"/>
        <v>2.5754205272683762E-3</v>
      </c>
      <c r="AZ1354" s="5">
        <f t="shared" si="1667"/>
        <v>1.0057558370543042E-3</v>
      </c>
      <c r="BA1354" s="5">
        <f t="shared" si="1668"/>
        <v>2.6184585987896921E-4</v>
      </c>
      <c r="BB1354" s="5">
        <f t="shared" si="1669"/>
        <v>5.1128155420331013E-5</v>
      </c>
      <c r="BC1354" s="5">
        <f t="shared" si="1670"/>
        <v>7.9866476495563069E-6</v>
      </c>
      <c r="BD1354" s="5">
        <f t="shared" si="1671"/>
        <v>2.4697951103641588E-5</v>
      </c>
      <c r="BE1354" s="5">
        <f t="shared" si="1672"/>
        <v>4.3610138705264943E-5</v>
      </c>
      <c r="BF1354" s="5">
        <f t="shared" si="1673"/>
        <v>3.8502064197787445E-5</v>
      </c>
      <c r="BG1354" s="5">
        <f t="shared" si="1674"/>
        <v>2.2661533785515157E-5</v>
      </c>
      <c r="BH1354" s="5">
        <f t="shared" si="1675"/>
        <v>1.0003589240188507E-5</v>
      </c>
      <c r="BI1354" s="5">
        <f t="shared" si="1676"/>
        <v>3.532745793239447E-6</v>
      </c>
      <c r="BJ1354" s="8">
        <f t="shared" si="1677"/>
        <v>0.60608552224454171</v>
      </c>
      <c r="BK1354" s="8">
        <f t="shared" si="1678"/>
        <v>0.23241312042410275</v>
      </c>
      <c r="BL1354" s="8">
        <f t="shared" si="1679"/>
        <v>0.1555251128687507</v>
      </c>
      <c r="BM1354" s="8">
        <f t="shared" si="1680"/>
        <v>0.46579942516209899</v>
      </c>
      <c r="BN1354" s="8">
        <f t="shared" si="1681"/>
        <v>0.53187035875625566</v>
      </c>
    </row>
    <row r="1355" spans="1:66" x14ac:dyDescent="0.25">
      <c r="A1355" t="s">
        <v>72</v>
      </c>
      <c r="B1355" t="s">
        <v>90</v>
      </c>
      <c r="C1355" t="s">
        <v>237</v>
      </c>
      <c r="D1355" t="s">
        <v>565</v>
      </c>
      <c r="E1355">
        <f>VLOOKUP(A1355,home!$A$2:$E$405,3,FALSE)</f>
        <v>1.4148550724637701</v>
      </c>
      <c r="F1355">
        <f>VLOOKUP(B1355,home!$B$2:$E$405,3,FALSE)</f>
        <v>0.92</v>
      </c>
      <c r="G1355">
        <f>VLOOKUP(C1355,away!$B$2:$E$405,4,FALSE)</f>
        <v>0.92</v>
      </c>
      <c r="H1355">
        <f>VLOOKUP(A1355,away!$A$2:$E$405,3,FALSE)</f>
        <v>1.0942028985507199</v>
      </c>
      <c r="I1355">
        <f>VLOOKUP(C1355,away!$B$2:$E$405,3,FALSE)</f>
        <v>0.77</v>
      </c>
      <c r="J1355">
        <f>VLOOKUP(B1355,home!$B$2:$E$405,4,FALSE)</f>
        <v>1.07</v>
      </c>
      <c r="K1355" s="3">
        <f t="shared" si="1626"/>
        <v>1.1975333333333351</v>
      </c>
      <c r="L1355" s="3">
        <f t="shared" si="1627"/>
        <v>0.9015137681159382</v>
      </c>
      <c r="M1355" s="5">
        <f t="shared" si="1628"/>
        <v>0.12257317241983123</v>
      </c>
      <c r="N1355" s="5">
        <f t="shared" si="1629"/>
        <v>0.14678545974516213</v>
      </c>
      <c r="O1355" s="5">
        <f t="shared" si="1630"/>
        <v>0.11050140253812664</v>
      </c>
      <c r="P1355" s="5">
        <f t="shared" si="1631"/>
        <v>0.13232911291949148</v>
      </c>
      <c r="Q1355" s="5">
        <f t="shared" si="1632"/>
        <v>8.7890240446745052E-2</v>
      </c>
      <c r="R1355" s="5">
        <f t="shared" si="1633"/>
        <v>4.9809267892121319E-2</v>
      </c>
      <c r="S1355" s="5">
        <f t="shared" si="1634"/>
        <v>3.5715388980228441E-2</v>
      </c>
      <c r="T1355" s="5">
        <f t="shared" si="1635"/>
        <v>7.9234261845760962E-2</v>
      </c>
      <c r="U1355" s="5">
        <f t="shared" si="1636"/>
        <v>5.9648258609745118E-2</v>
      </c>
      <c r="V1355" s="5">
        <f t="shared" si="1637"/>
        <v>4.2842307061924934E-3</v>
      </c>
      <c r="W1355" s="5">
        <f t="shared" si="1638"/>
        <v>3.5083830869886298E-2</v>
      </c>
      <c r="X1355" s="5">
        <f t="shared" si="1639"/>
        <v>3.1628556567453468E-2</v>
      </c>
      <c r="Y1355" s="5">
        <f t="shared" si="1640"/>
        <v>1.4256789605596539E-2</v>
      </c>
      <c r="Z1355" s="5">
        <f t="shared" si="1641"/>
        <v>1.4967913594840841E-2</v>
      </c>
      <c r="AA1355" s="5">
        <f t="shared" si="1642"/>
        <v>1.7924575460275097E-2</v>
      </c>
      <c r="AB1355" s="5">
        <f t="shared" si="1643"/>
        <v>1.0732638299764069E-2</v>
      </c>
      <c r="AC1355" s="5">
        <f t="shared" si="1644"/>
        <v>2.8907653572384379E-4</v>
      </c>
      <c r="AD1355" s="5">
        <f t="shared" si="1645"/>
        <v>1.0503514231929481E-2</v>
      </c>
      <c r="AE1355" s="5">
        <f t="shared" si="1646"/>
        <v>9.4690626936861297E-3</v>
      </c>
      <c r="AF1355" s="5">
        <f t="shared" si="1647"/>
        <v>4.2682451947555194E-3</v>
      </c>
      <c r="AG1355" s="5">
        <f t="shared" si="1648"/>
        <v>1.2826272695889321E-3</v>
      </c>
      <c r="AH1355" s="5">
        <f t="shared" si="1649"/>
        <v>3.3734450464296853E-3</v>
      </c>
      <c r="AI1355" s="5">
        <f t="shared" si="1650"/>
        <v>4.0398128912677691E-3</v>
      </c>
      <c r="AJ1355" s="5">
        <f t="shared" si="1651"/>
        <v>2.418905298861435E-3</v>
      </c>
      <c r="AK1355" s="5">
        <f t="shared" si="1652"/>
        <v>9.6557324185440017E-4</v>
      </c>
      <c r="AL1355" s="5">
        <f t="shared" si="1653"/>
        <v>1.248339772332984E-5</v>
      </c>
      <c r="AM1355" s="5">
        <f t="shared" si="1654"/>
        <v>2.5156616819753267E-3</v>
      </c>
      <c r="AN1355" s="5">
        <f t="shared" si="1655"/>
        <v>2.2679036422224557E-3</v>
      </c>
      <c r="AO1355" s="5">
        <f t="shared" si="1656"/>
        <v>1.0222731791119132E-3</v>
      </c>
      <c r="AP1355" s="5">
        <f t="shared" si="1657"/>
        <v>3.0719778191501352E-4</v>
      </c>
      <c r="AQ1355" s="5">
        <f t="shared" si="1658"/>
        <v>6.9235757482765501E-5</v>
      </c>
      <c r="AR1355" s="5">
        <f t="shared" si="1659"/>
        <v>6.0824143106777439E-4</v>
      </c>
      <c r="AS1355" s="5">
        <f t="shared" si="1660"/>
        <v>7.2838938841803002E-4</v>
      </c>
      <c r="AT1355" s="5">
        <f t="shared" si="1661"/>
        <v>4.3613528613843644E-4</v>
      </c>
      <c r="AU1355" s="5">
        <f t="shared" si="1662"/>
        <v>1.7409551433121651E-4</v>
      </c>
      <c r="AV1355" s="5">
        <f t="shared" si="1663"/>
        <v>5.2121295398860813E-5</v>
      </c>
      <c r="AW1355" s="5">
        <f t="shared" si="1664"/>
        <v>3.7436072636301065E-7</v>
      </c>
      <c r="AX1355" s="5">
        <f t="shared" si="1665"/>
        <v>5.020981199258096E-4</v>
      </c>
      <c r="AY1355" s="5">
        <f t="shared" si="1666"/>
        <v>4.5264836805824479E-4</v>
      </c>
      <c r="AZ1355" s="5">
        <f t="shared" si="1667"/>
        <v>2.0403436795985916E-4</v>
      </c>
      <c r="BA1355" s="5">
        <f t="shared" si="1668"/>
        <v>6.1313263961548854E-5</v>
      </c>
      <c r="BB1355" s="5">
        <f t="shared" si="1669"/>
        <v>1.381868790736576E-5</v>
      </c>
      <c r="BC1355" s="5">
        <f t="shared" si="1670"/>
        <v>2.4915474811574918E-6</v>
      </c>
      <c r="BD1355" s="5">
        <f t="shared" si="1671"/>
        <v>9.1389670741023286E-5</v>
      </c>
      <c r="BE1355" s="5">
        <f t="shared" si="1672"/>
        <v>1.0944217703473359E-4</v>
      </c>
      <c r="BF1355" s="5">
        <f t="shared" si="1673"/>
        <v>6.5530327535830751E-5</v>
      </c>
      <c r="BG1355" s="5">
        <f t="shared" si="1674"/>
        <v>2.6158250522802874E-5</v>
      </c>
      <c r="BH1355" s="5">
        <f t="shared" si="1675"/>
        <v>7.8313442356851501E-6</v>
      </c>
      <c r="BI1355" s="5">
        <f t="shared" si="1676"/>
        <v>1.875659153408167E-6</v>
      </c>
      <c r="BJ1355" s="8">
        <f t="shared" si="1677"/>
        <v>0.42782126486856592</v>
      </c>
      <c r="BK1355" s="8">
        <f t="shared" si="1678"/>
        <v>0.295656113327249</v>
      </c>
      <c r="BL1355" s="8">
        <f t="shared" si="1679"/>
        <v>0.26171508962302342</v>
      </c>
      <c r="BM1355" s="8">
        <f t="shared" si="1680"/>
        <v>0.34981945144486942</v>
      </c>
      <c r="BN1355" s="8">
        <f t="shared" si="1681"/>
        <v>0.64988865596147793</v>
      </c>
    </row>
    <row r="1356" spans="1:66" x14ac:dyDescent="0.25">
      <c r="A1356" t="s">
        <v>72</v>
      </c>
      <c r="B1356" t="s">
        <v>80</v>
      </c>
      <c r="C1356" t="s">
        <v>67</v>
      </c>
      <c r="D1356" t="s">
        <v>565</v>
      </c>
      <c r="E1356">
        <f>VLOOKUP(A1356,home!$A$2:$E$405,3,FALSE)</f>
        <v>1.4148550724637701</v>
      </c>
      <c r="F1356">
        <f>VLOOKUP(B1356,home!$B$2:$E$405,3,FALSE)</f>
        <v>1.01</v>
      </c>
      <c r="G1356">
        <f>VLOOKUP(C1356,away!$B$2:$E$405,4,FALSE)</f>
        <v>0.97</v>
      </c>
      <c r="H1356">
        <f>VLOOKUP(A1356,away!$A$2:$E$405,3,FALSE)</f>
        <v>1.0942028985507199</v>
      </c>
      <c r="I1356">
        <f>VLOOKUP(C1356,away!$B$2:$E$405,3,FALSE)</f>
        <v>0.56000000000000005</v>
      </c>
      <c r="J1356">
        <f>VLOOKUP(B1356,home!$B$2:$E$405,4,FALSE)</f>
        <v>1.1100000000000001</v>
      </c>
      <c r="K1356" s="3">
        <f t="shared" si="1626"/>
        <v>1.3861335144927556</v>
      </c>
      <c r="L1356" s="3">
        <f t="shared" si="1627"/>
        <v>0.68015652173912766</v>
      </c>
      <c r="M1356" s="5">
        <f t="shared" si="1628"/>
        <v>0.12665479585802056</v>
      </c>
      <c r="N1356" s="5">
        <f t="shared" si="1629"/>
        <v>0.17556045731004055</v>
      </c>
      <c r="O1356" s="5">
        <f t="shared" si="1630"/>
        <v>8.6145085412370551E-2</v>
      </c>
      <c r="P1356" s="5">
        <f t="shared" si="1631"/>
        <v>0.1194085899989278</v>
      </c>
      <c r="Q1356" s="5">
        <f t="shared" si="1632"/>
        <v>0.12167511684856097</v>
      </c>
      <c r="R1356" s="5">
        <f t="shared" si="1633"/>
        <v>2.9296070829499005E-2</v>
      </c>
      <c r="S1356" s="5">
        <f t="shared" si="1634"/>
        <v>2.8144238970460408E-2</v>
      </c>
      <c r="T1356" s="5">
        <f t="shared" si="1635"/>
        <v>8.2758124257919161E-2</v>
      </c>
      <c r="U1356" s="5">
        <f t="shared" si="1636"/>
        <v>4.0608265619722153E-2</v>
      </c>
      <c r="V1356" s="5">
        <f t="shared" si="1637"/>
        <v>2.9482270812379776E-3</v>
      </c>
      <c r="W1356" s="5">
        <f t="shared" si="1638"/>
        <v>5.6219319114537543E-2</v>
      </c>
      <c r="X1356" s="5">
        <f t="shared" si="1639"/>
        <v>3.8237936543485916E-2</v>
      </c>
      <c r="Y1356" s="5">
        <f t="shared" si="1640"/>
        <v>1.3003890958949429E-2</v>
      </c>
      <c r="Z1356" s="5">
        <f t="shared" si="1641"/>
        <v>6.641971212005055E-3</v>
      </c>
      <c r="AA1356" s="5">
        <f t="shared" si="1642"/>
        <v>9.2066588992562749E-3</v>
      </c>
      <c r="AB1356" s="5">
        <f t="shared" si="1643"/>
        <v>6.380829228381053E-3</v>
      </c>
      <c r="AC1356" s="5">
        <f t="shared" si="1644"/>
        <v>1.7372202350410818E-4</v>
      </c>
      <c r="AD1356" s="5">
        <f t="shared" si="1645"/>
        <v>1.9481870596655911E-2</v>
      </c>
      <c r="AE1356" s="5">
        <f t="shared" si="1646"/>
        <v>1.3250721341993269E-2</v>
      </c>
      <c r="AF1356" s="5">
        <f t="shared" si="1647"/>
        <v>4.5062822692522831E-3</v>
      </c>
      <c r="AG1356" s="5">
        <f t="shared" si="1648"/>
        <v>1.0216590914097787E-3</v>
      </c>
      <c r="AH1356" s="5">
        <f t="shared" si="1649"/>
        <v>1.1293950092621941E-3</v>
      </c>
      <c r="AI1356" s="5">
        <f t="shared" si="1650"/>
        <v>1.5654922734391835E-3</v>
      </c>
      <c r="AJ1356" s="5">
        <f t="shared" si="1651"/>
        <v>1.0849906534467549E-3</v>
      </c>
      <c r="AK1356" s="5">
        <f t="shared" si="1652"/>
        <v>5.0131396921798091E-4</v>
      </c>
      <c r="AL1356" s="5">
        <f t="shared" si="1653"/>
        <v>6.5513198257853424E-6</v>
      </c>
      <c r="AM1356" s="5">
        <f t="shared" si="1654"/>
        <v>5.4008947518071415E-3</v>
      </c>
      <c r="AN1356" s="5">
        <f t="shared" si="1655"/>
        <v>3.673453788668255E-3</v>
      </c>
      <c r="AO1356" s="5">
        <f t="shared" si="1656"/>
        <v>1.2492617758350102E-3</v>
      </c>
      <c r="AP1356" s="5">
        <f t="shared" si="1657"/>
        <v>2.8323118139786212E-4</v>
      </c>
      <c r="AQ1356" s="5">
        <f t="shared" si="1658"/>
        <v>4.8160383796908459E-5</v>
      </c>
      <c r="AR1356" s="5">
        <f t="shared" si="1659"/>
        <v>1.5363307623386083E-4</v>
      </c>
      <c r="AS1356" s="5">
        <f t="shared" si="1660"/>
        <v>2.1295595590237494E-4</v>
      </c>
      <c r="AT1356" s="5">
        <f t="shared" si="1661"/>
        <v>1.4759269379356166E-4</v>
      </c>
      <c r="AU1356" s="5">
        <f t="shared" si="1662"/>
        <v>6.8194393120507628E-5</v>
      </c>
      <c r="AV1356" s="5">
        <f t="shared" si="1663"/>
        <v>2.3631633451207447E-5</v>
      </c>
      <c r="AW1356" s="5">
        <f t="shared" si="1664"/>
        <v>1.7156955770330117E-7</v>
      </c>
      <c r="AX1356" s="5">
        <f t="shared" si="1665"/>
        <v>1.2477268706213203E-3</v>
      </c>
      <c r="AY1356" s="5">
        <f t="shared" si="1666"/>
        <v>8.4864956840224382E-4</v>
      </c>
      <c r="AZ1356" s="5">
        <f t="shared" si="1667"/>
        <v>2.8860726930994102E-4</v>
      </c>
      <c r="BA1356" s="5">
        <f t="shared" si="1668"/>
        <v>6.5432705480825715E-5</v>
      </c>
      <c r="BB1356" s="5">
        <f t="shared" si="1669"/>
        <v>1.1126120341954795E-5</v>
      </c>
      <c r="BC1356" s="5">
        <f t="shared" si="1670"/>
        <v>1.5135006624469859E-6</v>
      </c>
      <c r="BD1356" s="5">
        <f t="shared" si="1671"/>
        <v>1.7415756459217496E-5</v>
      </c>
      <c r="BE1356" s="5">
        <f t="shared" si="1672"/>
        <v>2.4140563708365054E-5</v>
      </c>
      <c r="BF1356" s="5">
        <f t="shared" si="1673"/>
        <v>1.6731022207456163E-5</v>
      </c>
      <c r="BG1356" s="5">
        <f t="shared" si="1674"/>
        <v>7.7304768711591892E-6</v>
      </c>
      <c r="BH1356" s="5">
        <f t="shared" si="1675"/>
        <v>2.6788682685312112E-6</v>
      </c>
      <c r="BI1356" s="5">
        <f t="shared" si="1676"/>
        <v>7.4265381758445736E-7</v>
      </c>
      <c r="BJ1356" s="8">
        <f t="shared" si="1677"/>
        <v>0.53883343624912894</v>
      </c>
      <c r="BK1356" s="8">
        <f t="shared" si="1678"/>
        <v>0.27818477482037895</v>
      </c>
      <c r="BL1356" s="8">
        <f t="shared" si="1679"/>
        <v>0.17659354898842897</v>
      </c>
      <c r="BM1356" s="8">
        <f t="shared" si="1680"/>
        <v>0.34066513701367757</v>
      </c>
      <c r="BN1356" s="8">
        <f t="shared" si="1681"/>
        <v>0.65874011625741946</v>
      </c>
    </row>
    <row r="1357" spans="1:66" x14ac:dyDescent="0.25">
      <c r="A1357" t="s">
        <v>91</v>
      </c>
      <c r="B1357" t="s">
        <v>89</v>
      </c>
      <c r="C1357" t="s">
        <v>124</v>
      </c>
      <c r="D1357" t="s">
        <v>565</v>
      </c>
      <c r="E1357">
        <f>VLOOKUP(A1357,home!$A$2:$E$405,3,FALSE)</f>
        <v>1.5</v>
      </c>
      <c r="F1357">
        <f>VLOOKUP(B1357,home!$B$2:$E$405,3,FALSE)</f>
        <v>0.55000000000000004</v>
      </c>
      <c r="G1357">
        <f>VLOOKUP(C1357,away!$B$2:$E$405,4,FALSE)</f>
        <v>0.77</v>
      </c>
      <c r="H1357">
        <f>VLOOKUP(A1357,away!$A$2:$E$405,3,FALSE)</f>
        <v>1.1974637681159399</v>
      </c>
      <c r="I1357">
        <f>VLOOKUP(C1357,away!$B$2:$E$405,3,FALSE)</f>
        <v>1.03</v>
      </c>
      <c r="J1357">
        <f>VLOOKUP(B1357,home!$B$2:$E$405,4,FALSE)</f>
        <v>1.1499999999999999</v>
      </c>
      <c r="K1357" s="3">
        <f t="shared" si="1626"/>
        <v>0.63525000000000009</v>
      </c>
      <c r="L1357" s="3">
        <f t="shared" si="1627"/>
        <v>1.4183958333333309</v>
      </c>
      <c r="M1357" s="5">
        <f t="shared" si="1628"/>
        <v>0.12826641212497264</v>
      </c>
      <c r="N1357" s="5">
        <f t="shared" si="1629"/>
        <v>8.1481238302388875E-2</v>
      </c>
      <c r="O1357" s="5">
        <f t="shared" si="1630"/>
        <v>0.18193254451467697</v>
      </c>
      <c r="P1357" s="5">
        <f t="shared" si="1631"/>
        <v>0.11557264890294856</v>
      </c>
      <c r="Q1357" s="5">
        <f t="shared" si="1632"/>
        <v>2.588047831579627E-2</v>
      </c>
      <c r="R1357" s="5">
        <f t="shared" si="1633"/>
        <v>0.12902618154367432</v>
      </c>
      <c r="S1357" s="5">
        <f t="shared" si="1634"/>
        <v>2.6033777964862278E-2</v>
      </c>
      <c r="T1357" s="5">
        <f t="shared" si="1635"/>
        <v>3.6708762607799039E-2</v>
      </c>
      <c r="U1357" s="5">
        <f t="shared" si="1636"/>
        <v>8.1963881825619117E-2</v>
      </c>
      <c r="V1357" s="5">
        <f t="shared" si="1637"/>
        <v>2.6063744380015867E-3</v>
      </c>
      <c r="W1357" s="5">
        <f t="shared" si="1638"/>
        <v>5.480191283369862E-3</v>
      </c>
      <c r="X1357" s="5">
        <f t="shared" si="1639"/>
        <v>7.7730804822014506E-3</v>
      </c>
      <c r="Y1357" s="5">
        <f t="shared" si="1640"/>
        <v>5.51265248405959E-3</v>
      </c>
      <c r="Z1357" s="5">
        <f t="shared" si="1641"/>
        <v>6.1003399430819207E-2</v>
      </c>
      <c r="AA1357" s="5">
        <f t="shared" si="1642"/>
        <v>3.8752409488427904E-2</v>
      </c>
      <c r="AB1357" s="5">
        <f t="shared" si="1643"/>
        <v>1.2308734063761914E-2</v>
      </c>
      <c r="AC1357" s="5">
        <f t="shared" si="1644"/>
        <v>1.4677731724658708E-4</v>
      </c>
      <c r="AD1357" s="5">
        <f t="shared" si="1645"/>
        <v>8.7032287819017616E-4</v>
      </c>
      <c r="AE1357" s="5">
        <f t="shared" si="1646"/>
        <v>1.2344623440796176E-3</v>
      </c>
      <c r="AF1357" s="5">
        <f t="shared" si="1647"/>
        <v>8.7547812262471351E-4</v>
      </c>
      <c r="AG1357" s="5">
        <f t="shared" si="1648"/>
        <v>4.1392484043512696E-4</v>
      </c>
      <c r="AH1357" s="5">
        <f t="shared" si="1649"/>
        <v>2.1631741892960729E-2</v>
      </c>
      <c r="AI1357" s="5">
        <f t="shared" si="1650"/>
        <v>1.3741564037503304E-2</v>
      </c>
      <c r="AJ1357" s="5">
        <f t="shared" si="1651"/>
        <v>4.3646642774119873E-3</v>
      </c>
      <c r="AK1357" s="5">
        <f t="shared" si="1652"/>
        <v>9.2421766074198876E-4</v>
      </c>
      <c r="AL1357" s="5">
        <f t="shared" si="1653"/>
        <v>5.29006559769635E-6</v>
      </c>
      <c r="AM1357" s="5">
        <f t="shared" si="1654"/>
        <v>1.1057452167406193E-4</v>
      </c>
      <c r="AN1357" s="5">
        <f t="shared" si="1655"/>
        <v>1.5683844081531548E-4</v>
      </c>
      <c r="AO1357" s="5">
        <f t="shared" si="1656"/>
        <v>1.1122949547946989E-4</v>
      </c>
      <c r="AP1357" s="5">
        <f t="shared" si="1657"/>
        <v>5.2589150977282895E-5</v>
      </c>
      <c r="AQ1357" s="5">
        <f t="shared" si="1658"/>
        <v>1.8648058156178893E-5</v>
      </c>
      <c r="AR1357" s="5">
        <f t="shared" si="1659"/>
        <v>6.1364745137435037E-3</v>
      </c>
      <c r="AS1357" s="5">
        <f t="shared" si="1660"/>
        <v>3.8981954348555614E-3</v>
      </c>
      <c r="AT1357" s="5">
        <f t="shared" si="1661"/>
        <v>1.2381643249959977E-3</v>
      </c>
      <c r="AU1357" s="5">
        <f t="shared" si="1662"/>
        <v>2.6218129581790267E-4</v>
      </c>
      <c r="AV1357" s="5">
        <f t="shared" si="1663"/>
        <v>4.1637667042080664E-5</v>
      </c>
      <c r="AW1357" s="5">
        <f t="shared" si="1664"/>
        <v>1.3240386938650264E-7</v>
      </c>
      <c r="AX1357" s="5">
        <f t="shared" si="1665"/>
        <v>1.1707077482241306E-5</v>
      </c>
      <c r="AY1357" s="5">
        <f t="shared" si="1666"/>
        <v>1.6605269921321528E-5</v>
      </c>
      <c r="AZ1357" s="5">
        <f t="shared" si="1667"/>
        <v>1.1776422833888874E-5</v>
      </c>
      <c r="BA1357" s="5">
        <f t="shared" si="1668"/>
        <v>5.5678763597198272E-6</v>
      </c>
      <c r="BB1357" s="5">
        <f t="shared" si="1669"/>
        <v>1.9743631572854405E-6</v>
      </c>
      <c r="BC1357" s="5">
        <f t="shared" si="1670"/>
        <v>5.6008569515610101E-7</v>
      </c>
      <c r="BD1357" s="5">
        <f t="shared" si="1671"/>
        <v>1.4506583136083271E-3</v>
      </c>
      <c r="BE1357" s="5">
        <f t="shared" si="1672"/>
        <v>9.2153069371968992E-4</v>
      </c>
      <c r="BF1357" s="5">
        <f t="shared" si="1673"/>
        <v>2.9270118659271657E-4</v>
      </c>
      <c r="BG1357" s="5">
        <f t="shared" si="1674"/>
        <v>6.1979476261007761E-5</v>
      </c>
      <c r="BH1357" s="5">
        <f t="shared" si="1675"/>
        <v>9.8431155737012936E-6</v>
      </c>
      <c r="BI1357" s="5">
        <f t="shared" si="1676"/>
        <v>1.2505678336387497E-6</v>
      </c>
      <c r="BJ1357" s="8">
        <f t="shared" si="1677"/>
        <v>0.16672866242349663</v>
      </c>
      <c r="BK1357" s="8">
        <f t="shared" si="1678"/>
        <v>0.27264788608355067</v>
      </c>
      <c r="BL1357" s="8">
        <f t="shared" si="1679"/>
        <v>0.49896055589482236</v>
      </c>
      <c r="BM1357" s="8">
        <f t="shared" si="1680"/>
        <v>0.33716452726217921</v>
      </c>
      <c r="BN1357" s="8">
        <f t="shared" si="1681"/>
        <v>0.66215950370445764</v>
      </c>
    </row>
    <row r="1358" spans="1:66" x14ac:dyDescent="0.25">
      <c r="A1358" t="s">
        <v>91</v>
      </c>
      <c r="B1358" t="s">
        <v>98</v>
      </c>
      <c r="C1358" t="s">
        <v>101</v>
      </c>
      <c r="D1358" t="s">
        <v>565</v>
      </c>
      <c r="E1358">
        <f>VLOOKUP(A1358,home!$A$2:$E$405,3,FALSE)</f>
        <v>1.5</v>
      </c>
      <c r="F1358">
        <f>VLOOKUP(B1358,home!$B$2:$E$405,3,FALSE)</f>
        <v>0.99</v>
      </c>
      <c r="G1358">
        <f>VLOOKUP(C1358,away!$B$2:$E$405,4,FALSE)</f>
        <v>0.75</v>
      </c>
      <c r="H1358">
        <f>VLOOKUP(A1358,away!$A$2:$E$405,3,FALSE)</f>
        <v>1.1974637681159399</v>
      </c>
      <c r="I1358">
        <f>VLOOKUP(C1358,away!$B$2:$E$405,3,FALSE)</f>
        <v>0.64</v>
      </c>
      <c r="J1358">
        <f>VLOOKUP(B1358,home!$B$2:$E$405,4,FALSE)</f>
        <v>0.94</v>
      </c>
      <c r="K1358" s="3">
        <f t="shared" si="1626"/>
        <v>1.11375</v>
      </c>
      <c r="L1358" s="3">
        <f t="shared" si="1627"/>
        <v>0.72039420289854939</v>
      </c>
      <c r="M1358" s="5">
        <f t="shared" si="1628"/>
        <v>0.15975015700652162</v>
      </c>
      <c r="N1358" s="5">
        <f t="shared" si="1629"/>
        <v>0.17792173736601347</v>
      </c>
      <c r="O1358" s="5">
        <f t="shared" si="1630"/>
        <v>0.11508308701963126</v>
      </c>
      <c r="P1358" s="5">
        <f t="shared" si="1631"/>
        <v>0.12817378816811431</v>
      </c>
      <c r="Q1358" s="5">
        <f t="shared" si="1632"/>
        <v>9.9080167495698743E-2</v>
      </c>
      <c r="R1358" s="5">
        <f t="shared" si="1633"/>
        <v>4.1452594370305823E-2</v>
      </c>
      <c r="S1358" s="5">
        <f t="shared" si="1634"/>
        <v>2.5709708649447466E-2</v>
      </c>
      <c r="T1358" s="5">
        <f t="shared" si="1635"/>
        <v>7.1376778286118658E-2</v>
      </c>
      <c r="U1358" s="5">
        <f t="shared" si="1636"/>
        <v>4.6167826979928113E-2</v>
      </c>
      <c r="V1358" s="5">
        <f t="shared" si="1637"/>
        <v>2.2919892273224902E-3</v>
      </c>
      <c r="W1358" s="5">
        <f t="shared" si="1638"/>
        <v>3.6783512182778151E-2</v>
      </c>
      <c r="X1358" s="5">
        <f t="shared" si="1639"/>
        <v>2.6498628938721545E-2</v>
      </c>
      <c r="Y1358" s="5">
        <f t="shared" si="1640"/>
        <v>9.5447293361073694E-3</v>
      </c>
      <c r="Z1358" s="5">
        <f t="shared" si="1641"/>
        <v>9.9540695598244553E-3</v>
      </c>
      <c r="AA1358" s="5">
        <f t="shared" si="1642"/>
        <v>1.1086344972254487E-2</v>
      </c>
      <c r="AB1358" s="5">
        <f t="shared" si="1643"/>
        <v>6.1737083564242174E-3</v>
      </c>
      <c r="AC1358" s="5">
        <f t="shared" si="1644"/>
        <v>1.1493452776952515E-4</v>
      </c>
      <c r="AD1358" s="5">
        <f t="shared" si="1645"/>
        <v>1.0241909173392297E-2</v>
      </c>
      <c r="AE1358" s="5">
        <f t="shared" si="1646"/>
        <v>7.3782119951252851E-3</v>
      </c>
      <c r="AF1358" s="5">
        <f t="shared" si="1647"/>
        <v>2.6576105745223975E-3</v>
      </c>
      <c r="AG1358" s="5">
        <f t="shared" si="1648"/>
        <v>6.3817575048260623E-4</v>
      </c>
      <c r="AH1358" s="5">
        <f t="shared" si="1649"/>
        <v>1.7927135015366128E-3</v>
      </c>
      <c r="AI1358" s="5">
        <f t="shared" si="1650"/>
        <v>1.9966346623364025E-3</v>
      </c>
      <c r="AJ1358" s="5">
        <f t="shared" si="1651"/>
        <v>1.1118759275885841E-3</v>
      </c>
      <c r="AK1358" s="5">
        <f t="shared" si="1652"/>
        <v>4.1278393811726178E-4</v>
      </c>
      <c r="AL1358" s="5">
        <f t="shared" si="1653"/>
        <v>3.6886583629290493E-6</v>
      </c>
      <c r="AM1358" s="5">
        <f t="shared" si="1654"/>
        <v>2.2813852683731335E-3</v>
      </c>
      <c r="AN1358" s="5">
        <f t="shared" si="1655"/>
        <v>1.6434967219141566E-3</v>
      </c>
      <c r="AO1358" s="5">
        <f t="shared" si="1656"/>
        <v>5.9198275547486378E-4</v>
      </c>
      <c r="AP1358" s="5">
        <f t="shared" si="1657"/>
        <v>1.4215364842000048E-4</v>
      </c>
      <c r="AQ1358" s="5">
        <f t="shared" si="1658"/>
        <v>2.5601666060661714E-5</v>
      </c>
      <c r="AR1358" s="5">
        <f t="shared" si="1659"/>
        <v>2.5829208279298723E-4</v>
      </c>
      <c r="AS1358" s="5">
        <f t="shared" si="1660"/>
        <v>2.8767280721068951E-4</v>
      </c>
      <c r="AT1358" s="5">
        <f t="shared" si="1661"/>
        <v>1.6019779451545272E-4</v>
      </c>
      <c r="AU1358" s="5">
        <f t="shared" si="1662"/>
        <v>5.9473431213861803E-5</v>
      </c>
      <c r="AV1358" s="5">
        <f t="shared" si="1663"/>
        <v>1.6559633503609656E-5</v>
      </c>
      <c r="AW1358" s="5">
        <f t="shared" si="1664"/>
        <v>8.2209850628627068E-8</v>
      </c>
      <c r="AX1358" s="5">
        <f t="shared" si="1665"/>
        <v>4.2348214044176286E-4</v>
      </c>
      <c r="AY1358" s="5">
        <f t="shared" si="1666"/>
        <v>3.0507407900531527E-4</v>
      </c>
      <c r="AZ1358" s="5">
        <f t="shared" si="1667"/>
        <v>1.0988679898502159E-4</v>
      </c>
      <c r="BA1358" s="5">
        <f t="shared" si="1668"/>
        <v>2.6387270987962586E-5</v>
      </c>
      <c r="BB1358" s="5">
        <f t="shared" si="1669"/>
        <v>4.7523092625103307E-6</v>
      </c>
      <c r="BC1358" s="5">
        <f t="shared" si="1670"/>
        <v>6.8470720861870471E-7</v>
      </c>
      <c r="BD1358" s="5">
        <f t="shared" si="1671"/>
        <v>3.1012019849776676E-5</v>
      </c>
      <c r="BE1358" s="5">
        <f t="shared" si="1672"/>
        <v>3.4539637107688772E-5</v>
      </c>
      <c r="BF1358" s="5">
        <f t="shared" si="1673"/>
        <v>1.9234260414344188E-5</v>
      </c>
      <c r="BG1358" s="5">
        <f t="shared" si="1674"/>
        <v>7.1407191788252777E-6</v>
      </c>
      <c r="BH1358" s="5">
        <f t="shared" si="1675"/>
        <v>1.9882439963541646E-6</v>
      </c>
      <c r="BI1358" s="5">
        <f t="shared" si="1676"/>
        <v>4.4288135018788994E-7</v>
      </c>
      <c r="BJ1358" s="8">
        <f t="shared" si="1677"/>
        <v>0.44767634846509452</v>
      </c>
      <c r="BK1358" s="8">
        <f t="shared" si="1678"/>
        <v>0.3163493403165436</v>
      </c>
      <c r="BL1358" s="8">
        <f t="shared" si="1679"/>
        <v>0.22615412323925652</v>
      </c>
      <c r="BM1358" s="8">
        <f t="shared" si="1680"/>
        <v>0.27836735828527925</v>
      </c>
      <c r="BN1358" s="8">
        <f t="shared" si="1681"/>
        <v>0.72146153142628522</v>
      </c>
    </row>
    <row r="1359" spans="1:66" x14ac:dyDescent="0.25">
      <c r="A1359" t="s">
        <v>91</v>
      </c>
      <c r="B1359" t="s">
        <v>97</v>
      </c>
      <c r="C1359" t="s">
        <v>123</v>
      </c>
      <c r="D1359" t="s">
        <v>565</v>
      </c>
      <c r="E1359">
        <f>VLOOKUP(A1359,home!$A$2:$E$405,3,FALSE)</f>
        <v>1.5</v>
      </c>
      <c r="F1359">
        <f>VLOOKUP(B1359,home!$B$2:$E$405,3,FALSE)</f>
        <v>0.93</v>
      </c>
      <c r="G1359">
        <f>VLOOKUP(C1359,away!$B$2:$E$405,4,FALSE)</f>
        <v>0.84</v>
      </c>
      <c r="H1359">
        <f>VLOOKUP(A1359,away!$A$2:$E$405,3,FALSE)</f>
        <v>1.1974637681159399</v>
      </c>
      <c r="I1359">
        <f>VLOOKUP(C1359,away!$B$2:$E$405,3,FALSE)</f>
        <v>1.32</v>
      </c>
      <c r="J1359">
        <f>VLOOKUP(B1359,home!$B$2:$E$405,4,FALSE)</f>
        <v>1.02</v>
      </c>
      <c r="K1359" s="3">
        <f t="shared" si="1626"/>
        <v>1.1718</v>
      </c>
      <c r="L1359" s="3">
        <f t="shared" si="1627"/>
        <v>1.6122652173913017</v>
      </c>
      <c r="M1359" s="5">
        <f t="shared" si="1628"/>
        <v>6.1786819288252186E-2</v>
      </c>
      <c r="N1359" s="5">
        <f t="shared" si="1629"/>
        <v>7.2401794841973899E-2</v>
      </c>
      <c r="O1359" s="5">
        <f t="shared" si="1630"/>
        <v>9.9616739631690973E-2</v>
      </c>
      <c r="P1359" s="5">
        <f t="shared" si="1631"/>
        <v>0.11673089550041546</v>
      </c>
      <c r="Q1359" s="5">
        <f t="shared" si="1632"/>
        <v>4.2420211597912517E-2</v>
      </c>
      <c r="R1359" s="5">
        <f t="shared" si="1633"/>
        <v>8.0304302189050478E-2</v>
      </c>
      <c r="S1359" s="5">
        <f t="shared" si="1634"/>
        <v>5.5133530586675292E-2</v>
      </c>
      <c r="T1359" s="5">
        <f t="shared" si="1635"/>
        <v>6.839263167369343E-2</v>
      </c>
      <c r="U1359" s="5">
        <f t="shared" si="1636"/>
        <v>9.4100581305129341E-2</v>
      </c>
      <c r="V1359" s="5">
        <f t="shared" si="1637"/>
        <v>1.1573461552729248E-2</v>
      </c>
      <c r="W1359" s="5">
        <f t="shared" si="1638"/>
        <v>1.656933465014462E-2</v>
      </c>
      <c r="X1359" s="5">
        <f t="shared" si="1639"/>
        <v>2.671416193174464E-2</v>
      </c>
      <c r="Y1359" s="5">
        <f t="shared" si="1640"/>
        <v>2.1535157047155359E-2</v>
      </c>
      <c r="Z1359" s="5">
        <f t="shared" si="1641"/>
        <v>4.3157277742095407E-2</v>
      </c>
      <c r="AA1359" s="5">
        <f t="shared" si="1642"/>
        <v>5.0571698058187384E-2</v>
      </c>
      <c r="AB1359" s="5">
        <f t="shared" si="1643"/>
        <v>2.9629957892291996E-2</v>
      </c>
      <c r="AC1359" s="5">
        <f t="shared" si="1644"/>
        <v>1.3665743627162483E-3</v>
      </c>
      <c r="AD1359" s="5">
        <f t="shared" si="1645"/>
        <v>4.8539865857598679E-3</v>
      </c>
      <c r="AE1359" s="5">
        <f t="shared" si="1646"/>
        <v>7.8259137379045954E-3</v>
      </c>
      <c r="AF1359" s="5">
        <f t="shared" si="1647"/>
        <v>6.3087242569641643E-3</v>
      </c>
      <c r="AG1359" s="5">
        <f t="shared" si="1648"/>
        <v>3.3904455618720343E-3</v>
      </c>
      <c r="AH1359" s="5">
        <f t="shared" si="1649"/>
        <v>1.7395244445219071E-2</v>
      </c>
      <c r="AI1359" s="5">
        <f t="shared" si="1650"/>
        <v>2.0383747440907703E-2</v>
      </c>
      <c r="AJ1359" s="5">
        <f t="shared" si="1651"/>
        <v>1.1942837625627827E-2</v>
      </c>
      <c r="AK1359" s="5">
        <f t="shared" si="1652"/>
        <v>4.6648723765702269E-3</v>
      </c>
      <c r="AL1359" s="5">
        <f t="shared" si="1653"/>
        <v>1.0327215478341205E-4</v>
      </c>
      <c r="AM1359" s="5">
        <f t="shared" si="1654"/>
        <v>1.1375802962386825E-3</v>
      </c>
      <c r="AN1359" s="5">
        <f t="shared" si="1655"/>
        <v>1.8340811436153208E-3</v>
      </c>
      <c r="AO1359" s="5">
        <f t="shared" si="1656"/>
        <v>1.4785126168621215E-3</v>
      </c>
      <c r="AP1359" s="5">
        <f t="shared" si="1657"/>
        <v>7.9458482188032983E-4</v>
      </c>
      <c r="AQ1359" s="5">
        <f t="shared" si="1658"/>
        <v>3.2027036764617993E-4</v>
      </c>
      <c r="AR1359" s="5">
        <f t="shared" si="1659"/>
        <v>5.6091495134091901E-3</v>
      </c>
      <c r="AS1359" s="5">
        <f t="shared" si="1660"/>
        <v>6.5728013998128882E-3</v>
      </c>
      <c r="AT1359" s="5">
        <f t="shared" si="1661"/>
        <v>3.8510043401503722E-3</v>
      </c>
      <c r="AU1359" s="5">
        <f t="shared" si="1662"/>
        <v>1.5042022952627345E-3</v>
      </c>
      <c r="AV1359" s="5">
        <f t="shared" si="1663"/>
        <v>4.4065606239721824E-4</v>
      </c>
      <c r="AW1359" s="5">
        <f t="shared" si="1664"/>
        <v>5.4196434553303559E-6</v>
      </c>
      <c r="AX1359" s="5">
        <f t="shared" si="1665"/>
        <v>2.2216943185541453E-4</v>
      </c>
      <c r="AY1359" s="5">
        <f t="shared" si="1666"/>
        <v>3.5819604734807189E-4</v>
      </c>
      <c r="AZ1359" s="5">
        <f t="shared" si="1667"/>
        <v>2.887535140731721E-4</v>
      </c>
      <c r="BA1359" s="5">
        <f t="shared" si="1668"/>
        <v>1.5518241571322832E-4</v>
      </c>
      <c r="BB1359" s="5">
        <f t="shared" si="1669"/>
        <v>6.2548802801298893E-5</v>
      </c>
      <c r="BC1359" s="5">
        <f t="shared" si="1670"/>
        <v>2.0169051829200358E-5</v>
      </c>
      <c r="BD1359" s="5">
        <f t="shared" si="1671"/>
        <v>1.5072394432694965E-3</v>
      </c>
      <c r="BE1359" s="5">
        <f t="shared" si="1672"/>
        <v>1.7661831796231956E-3</v>
      </c>
      <c r="BF1359" s="5">
        <f t="shared" si="1673"/>
        <v>1.0348067249412306E-3</v>
      </c>
      <c r="BG1359" s="5">
        <f t="shared" si="1674"/>
        <v>4.0419550676204443E-4</v>
      </c>
      <c r="BH1359" s="5">
        <f t="shared" si="1675"/>
        <v>1.1840907370594095E-4</v>
      </c>
      <c r="BI1359" s="5">
        <f t="shared" si="1676"/>
        <v>2.7750350513724321E-5</v>
      </c>
      <c r="BJ1359" s="8">
        <f t="shared" si="1677"/>
        <v>0.27708441039498816</v>
      </c>
      <c r="BK1359" s="8">
        <f t="shared" si="1678"/>
        <v>0.24705274949291994</v>
      </c>
      <c r="BL1359" s="8">
        <f t="shared" si="1679"/>
        <v>0.43144637885452292</v>
      </c>
      <c r="BM1359" s="8">
        <f t="shared" si="1680"/>
        <v>0.52512727703133832</v>
      </c>
      <c r="BN1359" s="8">
        <f t="shared" si="1681"/>
        <v>0.47326076304929554</v>
      </c>
    </row>
    <row r="1360" spans="1:66" x14ac:dyDescent="0.25">
      <c r="A1360" t="s">
        <v>91</v>
      </c>
      <c r="B1360" t="s">
        <v>118</v>
      </c>
      <c r="C1360" t="s">
        <v>122</v>
      </c>
      <c r="D1360" t="s">
        <v>565</v>
      </c>
      <c r="E1360">
        <f>VLOOKUP(A1360,home!$A$2:$E$405,3,FALSE)</f>
        <v>1.5</v>
      </c>
      <c r="F1360">
        <f>VLOOKUP(B1360,home!$B$2:$E$405,3,FALSE)</f>
        <v>0.96</v>
      </c>
      <c r="G1360">
        <f>VLOOKUP(C1360,away!$B$2:$E$405,4,FALSE)</f>
        <v>1.3</v>
      </c>
      <c r="H1360">
        <f>VLOOKUP(A1360,away!$A$2:$E$405,3,FALSE)</f>
        <v>1.1974637681159399</v>
      </c>
      <c r="I1360">
        <f>VLOOKUP(C1360,away!$B$2:$E$405,3,FALSE)</f>
        <v>0.81</v>
      </c>
      <c r="J1360">
        <f>VLOOKUP(B1360,home!$B$2:$E$405,4,FALSE)</f>
        <v>1.0900000000000001</v>
      </c>
      <c r="K1360" s="3">
        <f t="shared" si="1626"/>
        <v>1.8719999999999999</v>
      </c>
      <c r="L1360" s="3">
        <f t="shared" si="1627"/>
        <v>1.0572407608695635</v>
      </c>
      <c r="M1360" s="5">
        <f t="shared" si="1628"/>
        <v>5.3437594660104684E-2</v>
      </c>
      <c r="N1360" s="5">
        <f t="shared" si="1629"/>
        <v>0.10003517720371596</v>
      </c>
      <c r="O1360" s="5">
        <f t="shared" si="1630"/>
        <v>5.6496403237488398E-2</v>
      </c>
      <c r="P1360" s="5">
        <f t="shared" si="1631"/>
        <v>0.10576126686057827</v>
      </c>
      <c r="Q1360" s="5">
        <f t="shared" si="1632"/>
        <v>9.3632925862678143E-2</v>
      </c>
      <c r="R1360" s="5">
        <f t="shared" si="1633"/>
        <v>2.9865150172597953E-2</v>
      </c>
      <c r="S1360" s="5">
        <f t="shared" si="1634"/>
        <v>5.2329477211224745E-2</v>
      </c>
      <c r="T1360" s="5">
        <f t="shared" si="1635"/>
        <v>9.8992545781501254E-2</v>
      </c>
      <c r="U1360" s="5">
        <f t="shared" si="1636"/>
        <v>5.5907561123103362E-2</v>
      </c>
      <c r="V1360" s="5">
        <f t="shared" si="1637"/>
        <v>1.1507570110961964E-2</v>
      </c>
      <c r="W1360" s="5">
        <f t="shared" si="1638"/>
        <v>5.8426945738311163E-2</v>
      </c>
      <c r="X1360" s="5">
        <f t="shared" si="1639"/>
        <v>6.1771348567656786E-2</v>
      </c>
      <c r="Y1360" s="5">
        <f t="shared" si="1640"/>
        <v>3.2653593779804244E-2</v>
      </c>
      <c r="Z1360" s="5">
        <f t="shared" si="1641"/>
        <v>1.0524884697320413E-2</v>
      </c>
      <c r="AA1360" s="5">
        <f t="shared" si="1642"/>
        <v>1.9702584153383811E-2</v>
      </c>
      <c r="AB1360" s="5">
        <f t="shared" si="1643"/>
        <v>1.8441618767567249E-2</v>
      </c>
      <c r="AC1360" s="5">
        <f t="shared" si="1644"/>
        <v>1.423453845045173E-3</v>
      </c>
      <c r="AD1360" s="5">
        <f t="shared" si="1645"/>
        <v>2.7343810605529633E-2</v>
      </c>
      <c r="AE1360" s="5">
        <f t="shared" si="1646"/>
        <v>2.8908991129663386E-2</v>
      </c>
      <c r="AF1360" s="5">
        <f t="shared" si="1647"/>
        <v>1.5281881888948391E-2</v>
      </c>
      <c r="AG1360" s="5">
        <f t="shared" si="1648"/>
        <v>5.3855428119302011E-3</v>
      </c>
      <c r="AH1360" s="5">
        <f t="shared" si="1649"/>
        <v>2.7818342763648641E-3</v>
      </c>
      <c r="AI1360" s="5">
        <f t="shared" si="1650"/>
        <v>5.207593765355025E-3</v>
      </c>
      <c r="AJ1360" s="5">
        <f t="shared" si="1651"/>
        <v>4.8743077643723029E-3</v>
      </c>
      <c r="AK1360" s="5">
        <f t="shared" si="1652"/>
        <v>3.0415680449683174E-3</v>
      </c>
      <c r="AL1360" s="5">
        <f t="shared" si="1653"/>
        <v>1.1268941495372602E-4</v>
      </c>
      <c r="AM1360" s="5">
        <f t="shared" si="1654"/>
        <v>1.0237522690710288E-2</v>
      </c>
      <c r="AN1360" s="5">
        <f t="shared" si="1655"/>
        <v>1.0823526278945964E-2</v>
      </c>
      <c r="AO1360" s="5">
        <f t="shared" si="1656"/>
        <v>5.7215365792222736E-3</v>
      </c>
      <c r="AP1360" s="5">
        <f t="shared" si="1657"/>
        <v>2.0163472287866658E-3</v>
      </c>
      <c r="AQ1360" s="5">
        <f t="shared" si="1658"/>
        <v>5.3294111958491239E-4</v>
      </c>
      <c r="AR1360" s="5">
        <f t="shared" si="1659"/>
        <v>5.8821371739140439E-4</v>
      </c>
      <c r="AS1360" s="5">
        <f t="shared" si="1660"/>
        <v>1.1011360789567087E-3</v>
      </c>
      <c r="AT1360" s="5">
        <f t="shared" si="1661"/>
        <v>1.0306633699034794E-3</v>
      </c>
      <c r="AU1360" s="5">
        <f t="shared" si="1662"/>
        <v>6.4313394281977131E-4</v>
      </c>
      <c r="AV1360" s="5">
        <f t="shared" si="1663"/>
        <v>3.0098668523965305E-4</v>
      </c>
      <c r="AW1360" s="5">
        <f t="shared" si="1664"/>
        <v>6.1952718259964076E-6</v>
      </c>
      <c r="AX1360" s="5">
        <f t="shared" si="1665"/>
        <v>3.1941070795016096E-3</v>
      </c>
      <c r="AY1360" s="5">
        <f t="shared" si="1666"/>
        <v>3.3769401990311411E-3</v>
      </c>
      <c r="AZ1360" s="5">
        <f t="shared" si="1667"/>
        <v>1.7851194127173494E-3</v>
      </c>
      <c r="BA1360" s="5">
        <f t="shared" si="1668"/>
        <v>6.2910033538143969E-4</v>
      </c>
      <c r="BB1360" s="5">
        <f t="shared" si="1669"/>
        <v>1.6627762931049268E-4</v>
      </c>
      <c r="BC1360" s="5">
        <f t="shared" si="1670"/>
        <v>3.5159097465562517E-5</v>
      </c>
      <c r="BD1360" s="5">
        <f t="shared" si="1671"/>
        <v>1.0364725302146709E-4</v>
      </c>
      <c r="BE1360" s="5">
        <f t="shared" si="1672"/>
        <v>1.9402765765618636E-4</v>
      </c>
      <c r="BF1360" s="5">
        <f t="shared" si="1673"/>
        <v>1.8160988756619044E-4</v>
      </c>
      <c r="BG1360" s="5">
        <f t="shared" si="1674"/>
        <v>1.1332456984130285E-4</v>
      </c>
      <c r="BH1360" s="5">
        <f t="shared" si="1675"/>
        <v>5.3035898685729752E-5</v>
      </c>
      <c r="BI1360" s="5">
        <f t="shared" si="1676"/>
        <v>1.9856640467937204E-5</v>
      </c>
      <c r="BJ1360" s="8">
        <f t="shared" si="1677"/>
        <v>0.56095134102039679</v>
      </c>
      <c r="BK1360" s="8">
        <f t="shared" si="1678"/>
        <v>0.22794899230189972</v>
      </c>
      <c r="BL1360" s="8">
        <f t="shared" si="1679"/>
        <v>0.20064825700675112</v>
      </c>
      <c r="BM1360" s="8">
        <f t="shared" si="1680"/>
        <v>0.55747421210199954</v>
      </c>
      <c r="BN1360" s="8">
        <f t="shared" si="1681"/>
        <v>0.43922851799716334</v>
      </c>
    </row>
    <row r="1361" spans="1:66" x14ac:dyDescent="0.25">
      <c r="A1361" t="s">
        <v>91</v>
      </c>
      <c r="B1361" t="s">
        <v>99</v>
      </c>
      <c r="C1361" t="s">
        <v>96</v>
      </c>
      <c r="D1361" t="s">
        <v>565</v>
      </c>
      <c r="E1361">
        <f>VLOOKUP(A1361,home!$A$2:$E$405,3,FALSE)</f>
        <v>1.5</v>
      </c>
      <c r="F1361">
        <f>VLOOKUP(B1361,home!$B$2:$E$405,3,FALSE)</f>
        <v>1.1000000000000001</v>
      </c>
      <c r="G1361">
        <f>VLOOKUP(C1361,away!$B$2:$E$405,4,FALSE)</f>
        <v>0.93</v>
      </c>
      <c r="H1361">
        <f>VLOOKUP(A1361,away!$A$2:$E$405,3,FALSE)</f>
        <v>1.1974637681159399</v>
      </c>
      <c r="I1361">
        <f>VLOOKUP(C1361,away!$B$2:$E$405,3,FALSE)</f>
        <v>1.06</v>
      </c>
      <c r="J1361">
        <f>VLOOKUP(B1361,home!$B$2:$E$405,4,FALSE)</f>
        <v>0.8</v>
      </c>
      <c r="K1361" s="3">
        <f t="shared" si="1626"/>
        <v>1.5345000000000002</v>
      </c>
      <c r="L1361" s="3">
        <f t="shared" si="1627"/>
        <v>1.015449275362317</v>
      </c>
      <c r="M1361" s="5">
        <f t="shared" si="1628"/>
        <v>7.8085626765824062E-2</v>
      </c>
      <c r="N1361" s="5">
        <f t="shared" si="1629"/>
        <v>0.11982239427215703</v>
      </c>
      <c r="O1361" s="5">
        <f t="shared" si="1630"/>
        <v>7.9291993115568379E-2</v>
      </c>
      <c r="P1361" s="5">
        <f t="shared" si="1631"/>
        <v>0.12167356343583968</v>
      </c>
      <c r="Q1361" s="5">
        <f t="shared" si="1632"/>
        <v>9.1933732005312518E-2</v>
      </c>
      <c r="R1361" s="5">
        <f t="shared" si="1633"/>
        <v>4.0258498475618867E-2</v>
      </c>
      <c r="S1361" s="5">
        <f t="shared" si="1634"/>
        <v>4.7398146920089826E-2</v>
      </c>
      <c r="T1361" s="5">
        <f t="shared" si="1635"/>
        <v>9.3354041546148028E-2</v>
      </c>
      <c r="U1361" s="5">
        <f t="shared" si="1636"/>
        <v>6.1776665910837157E-2</v>
      </c>
      <c r="V1361" s="5">
        <f t="shared" si="1637"/>
        <v>8.2062355773704736E-3</v>
      </c>
      <c r="W1361" s="5">
        <f t="shared" si="1638"/>
        <v>4.7024103920717333E-2</v>
      </c>
      <c r="X1361" s="5">
        <f t="shared" si="1639"/>
        <v>4.77505922508547E-2</v>
      </c>
      <c r="Y1361" s="5">
        <f t="shared" si="1640"/>
        <v>2.4244152149625935E-2</v>
      </c>
      <c r="Z1361" s="5">
        <f t="shared" si="1641"/>
        <v>1.3626821034747376E-2</v>
      </c>
      <c r="AA1361" s="5">
        <f t="shared" si="1642"/>
        <v>2.091035687781985E-2</v>
      </c>
      <c r="AB1361" s="5">
        <f t="shared" si="1643"/>
        <v>1.6043471314507285E-2</v>
      </c>
      <c r="AC1361" s="5">
        <f t="shared" si="1644"/>
        <v>7.9918831292012475E-4</v>
      </c>
      <c r="AD1361" s="5">
        <f t="shared" si="1645"/>
        <v>1.8039621866585202E-2</v>
      </c>
      <c r="AE1361" s="5">
        <f t="shared" si="1646"/>
        <v>1.8318320952234148E-2</v>
      </c>
      <c r="AF1361" s="5">
        <f t="shared" si="1647"/>
        <v>9.3006628684002574E-3</v>
      </c>
      <c r="AG1361" s="5">
        <f t="shared" si="1648"/>
        <v>3.1481171233687503E-3</v>
      </c>
      <c r="AH1361" s="5">
        <f t="shared" si="1649"/>
        <v>3.45933638630655E-3</v>
      </c>
      <c r="AI1361" s="5">
        <f t="shared" si="1650"/>
        <v>5.3083516847874015E-3</v>
      </c>
      <c r="AJ1361" s="5">
        <f t="shared" si="1651"/>
        <v>4.0728328301531348E-3</v>
      </c>
      <c r="AK1361" s="5">
        <f t="shared" si="1652"/>
        <v>2.0832539926233279E-3</v>
      </c>
      <c r="AL1361" s="5">
        <f t="shared" si="1653"/>
        <v>4.98120301606276E-5</v>
      </c>
      <c r="AM1361" s="5">
        <f t="shared" si="1654"/>
        <v>5.5363599508549939E-3</v>
      </c>
      <c r="AN1361" s="5">
        <f t="shared" si="1655"/>
        <v>5.6218927002406561E-3</v>
      </c>
      <c r="AO1361" s="5">
        <f t="shared" si="1656"/>
        <v>2.8543734343120367E-3</v>
      </c>
      <c r="AP1361" s="5">
        <f t="shared" si="1657"/>
        <v>9.6615714516186868E-4</v>
      </c>
      <c r="AQ1361" s="5">
        <f t="shared" si="1658"/>
        <v>2.4527089323518608E-4</v>
      </c>
      <c r="AR1361" s="5">
        <f t="shared" si="1659"/>
        <v>7.0255612534189671E-4</v>
      </c>
      <c r="AS1361" s="5">
        <f t="shared" si="1660"/>
        <v>1.0780723743371405E-3</v>
      </c>
      <c r="AT1361" s="5">
        <f t="shared" si="1661"/>
        <v>8.2715102921017132E-4</v>
      </c>
      <c r="AU1361" s="5">
        <f t="shared" si="1662"/>
        <v>4.2308775144100246E-4</v>
      </c>
      <c r="AV1361" s="5">
        <f t="shared" si="1663"/>
        <v>1.623070386465547E-4</v>
      </c>
      <c r="AW1361" s="5">
        <f t="shared" si="1664"/>
        <v>2.1560402708061098E-6</v>
      </c>
      <c r="AX1361" s="5">
        <f t="shared" si="1665"/>
        <v>1.4159240574311638E-3</v>
      </c>
      <c r="AY1361" s="5">
        <f t="shared" si="1666"/>
        <v>1.4377990580865469E-3</v>
      </c>
      <c r="AZ1361" s="5">
        <f t="shared" si="1667"/>
        <v>7.3000600582530297E-4</v>
      </c>
      <c r="BA1361" s="5">
        <f t="shared" si="1668"/>
        <v>2.4709468987514779E-4</v>
      </c>
      <c r="BB1361" s="5">
        <f t="shared" si="1669"/>
        <v>6.2728030944898811E-5</v>
      </c>
      <c r="BC1361" s="5">
        <f t="shared" si="1670"/>
        <v>1.2739426713580501E-5</v>
      </c>
      <c r="BD1361" s="5">
        <f t="shared" si="1671"/>
        <v>1.1890168472996432E-4</v>
      </c>
      <c r="BE1361" s="5">
        <f t="shared" si="1672"/>
        <v>1.8245463521813026E-4</v>
      </c>
      <c r="BF1361" s="5">
        <f t="shared" si="1673"/>
        <v>1.3998831887111049E-4</v>
      </c>
      <c r="BG1361" s="5">
        <f t="shared" si="1674"/>
        <v>7.1604025102572989E-5</v>
      </c>
      <c r="BH1361" s="5">
        <f t="shared" si="1675"/>
        <v>2.7469094129974585E-5</v>
      </c>
      <c r="BI1361" s="5">
        <f t="shared" si="1676"/>
        <v>8.4302649884891921E-6</v>
      </c>
      <c r="BJ1361" s="8">
        <f t="shared" si="1677"/>
        <v>0.4920660843480853</v>
      </c>
      <c r="BK1361" s="8">
        <f t="shared" si="1678"/>
        <v>0.2576503721002914</v>
      </c>
      <c r="BL1361" s="8">
        <f t="shared" si="1679"/>
        <v>0.23694678293023896</v>
      </c>
      <c r="BM1361" s="8">
        <f t="shared" si="1680"/>
        <v>0.46778860932522687</v>
      </c>
      <c r="BN1361" s="8">
        <f t="shared" si="1681"/>
        <v>0.53106580807032056</v>
      </c>
    </row>
    <row r="1362" spans="1:66" x14ac:dyDescent="0.25">
      <c r="A1362" t="s">
        <v>91</v>
      </c>
      <c r="B1362" t="s">
        <v>351</v>
      </c>
      <c r="C1362" t="s">
        <v>83</v>
      </c>
      <c r="D1362" t="s">
        <v>565</v>
      </c>
      <c r="E1362">
        <f>VLOOKUP(A1362,home!$A$2:$E$405,3,FALSE)</f>
        <v>1.5</v>
      </c>
      <c r="F1362">
        <f>VLOOKUP(B1362,home!$B$2:$E$405,3,FALSE)</f>
        <v>0.72</v>
      </c>
      <c r="G1362">
        <f>VLOOKUP(C1362,away!$B$2:$E$405,4,FALSE)</f>
        <v>0.95</v>
      </c>
      <c r="H1362">
        <f>VLOOKUP(A1362,away!$A$2:$E$405,3,FALSE)</f>
        <v>1.1974637681159399</v>
      </c>
      <c r="I1362">
        <f>VLOOKUP(C1362,away!$B$2:$E$405,3,FALSE)</f>
        <v>0.46</v>
      </c>
      <c r="J1362">
        <f>VLOOKUP(B1362,home!$B$2:$E$405,4,FALSE)</f>
        <v>1.05</v>
      </c>
      <c r="K1362" s="3">
        <f t="shared" si="1626"/>
        <v>1.026</v>
      </c>
      <c r="L1362" s="3">
        <f t="shared" si="1627"/>
        <v>0.57837499999999908</v>
      </c>
      <c r="M1362" s="5">
        <f t="shared" si="1628"/>
        <v>0.20101515012646784</v>
      </c>
      <c r="N1362" s="5">
        <f t="shared" si="1629"/>
        <v>0.20624154402975597</v>
      </c>
      <c r="O1362" s="5">
        <f t="shared" si="1630"/>
        <v>0.11626213745439565</v>
      </c>
      <c r="P1362" s="5">
        <f t="shared" si="1631"/>
        <v>0.11928495302820992</v>
      </c>
      <c r="Q1362" s="5">
        <f t="shared" si="1632"/>
        <v>0.10580191208726482</v>
      </c>
      <c r="R1362" s="5">
        <f t="shared" si="1633"/>
        <v>3.3621556875092981E-2</v>
      </c>
      <c r="S1362" s="5">
        <f t="shared" si="1634"/>
        <v>1.769630300252269E-2</v>
      </c>
      <c r="T1362" s="5">
        <f t="shared" si="1635"/>
        <v>6.1193180903471693E-2</v>
      </c>
      <c r="U1362" s="5">
        <f t="shared" si="1636"/>
        <v>3.44957173538454E-2</v>
      </c>
      <c r="V1362" s="5">
        <f t="shared" si="1637"/>
        <v>1.1668013143955815E-3</v>
      </c>
      <c r="W1362" s="5">
        <f t="shared" si="1638"/>
        <v>3.6184253933844578E-2</v>
      </c>
      <c r="X1362" s="5">
        <f t="shared" si="1639"/>
        <v>2.0928067868987325E-2</v>
      </c>
      <c r="Y1362" s="5">
        <f t="shared" si="1640"/>
        <v>6.0521356268627615E-3</v>
      </c>
      <c r="Z1362" s="5">
        <f t="shared" si="1641"/>
        <v>6.4819559858772914E-3</v>
      </c>
      <c r="AA1362" s="5">
        <f t="shared" si="1642"/>
        <v>6.6504868415101E-3</v>
      </c>
      <c r="AB1362" s="5">
        <f t="shared" si="1643"/>
        <v>3.4116997496946816E-3</v>
      </c>
      <c r="AC1362" s="5">
        <f t="shared" si="1644"/>
        <v>4.3274673542443444E-5</v>
      </c>
      <c r="AD1362" s="5">
        <f t="shared" si="1645"/>
        <v>9.2812611340311324E-3</v>
      </c>
      <c r="AE1362" s="5">
        <f t="shared" si="1646"/>
        <v>5.368049408395247E-3</v>
      </c>
      <c r="AF1362" s="5">
        <f t="shared" si="1647"/>
        <v>1.5523727882902978E-3</v>
      </c>
      <c r="AG1362" s="5">
        <f t="shared" si="1648"/>
        <v>2.9928453714246655E-4</v>
      </c>
      <c r="AH1362" s="5">
        <f t="shared" si="1649"/>
        <v>9.3725032333294282E-4</v>
      </c>
      <c r="AI1362" s="5">
        <f t="shared" si="1650"/>
        <v>9.616188317395992E-4</v>
      </c>
      <c r="AJ1362" s="5">
        <f t="shared" si="1651"/>
        <v>4.9331046068241448E-4</v>
      </c>
      <c r="AK1362" s="5">
        <f t="shared" si="1652"/>
        <v>1.6871217755338579E-4</v>
      </c>
      <c r="AL1362" s="5">
        <f t="shared" si="1653"/>
        <v>1.0271897212869432E-6</v>
      </c>
      <c r="AM1362" s="5">
        <f t="shared" si="1654"/>
        <v>1.9045147847031889E-3</v>
      </c>
      <c r="AN1362" s="5">
        <f t="shared" si="1655"/>
        <v>1.1015237386027051E-3</v>
      </c>
      <c r="AO1362" s="5">
        <f t="shared" si="1656"/>
        <v>3.1854689615716926E-4</v>
      </c>
      <c r="AP1362" s="5">
        <f t="shared" si="1657"/>
        <v>6.1413187021634158E-5</v>
      </c>
      <c r="AQ1362" s="5">
        <f t="shared" si="1658"/>
        <v>8.8799630109093966E-6</v>
      </c>
      <c r="AR1362" s="5">
        <f t="shared" si="1659"/>
        <v>1.0841643115153803E-4</v>
      </c>
      <c r="AS1362" s="5">
        <f t="shared" si="1660"/>
        <v>1.1123525836147801E-4</v>
      </c>
      <c r="AT1362" s="5">
        <f t="shared" si="1661"/>
        <v>5.7063687539438223E-5</v>
      </c>
      <c r="AU1362" s="5">
        <f t="shared" si="1662"/>
        <v>1.9515781138487876E-5</v>
      </c>
      <c r="AV1362" s="5">
        <f t="shared" si="1663"/>
        <v>5.0057978620221386E-6</v>
      </c>
      <c r="AW1362" s="5">
        <f t="shared" si="1664"/>
        <v>1.6931874368906028E-8</v>
      </c>
      <c r="AX1362" s="5">
        <f t="shared" si="1665"/>
        <v>3.2567202818424519E-4</v>
      </c>
      <c r="AY1362" s="5">
        <f t="shared" si="1666"/>
        <v>1.8836055930106249E-4</v>
      </c>
      <c r="AZ1362" s="5">
        <f t="shared" si="1667"/>
        <v>5.4471519242875917E-5</v>
      </c>
      <c r="BA1362" s="5">
        <f t="shared" si="1668"/>
        <v>1.0501654980699436E-5</v>
      </c>
      <c r="BB1362" s="5">
        <f t="shared" si="1669"/>
        <v>1.5184736748655063E-6</v>
      </c>
      <c r="BC1362" s="5">
        <f t="shared" si="1670"/>
        <v>1.7564944234006724E-7</v>
      </c>
      <c r="BD1362" s="5">
        <f t="shared" si="1671"/>
        <v>1.0450892227878446E-5</v>
      </c>
      <c r="BE1362" s="5">
        <f t="shared" si="1672"/>
        <v>1.0722615425803285E-5</v>
      </c>
      <c r="BF1362" s="5">
        <f t="shared" si="1673"/>
        <v>5.5007017134370854E-6</v>
      </c>
      <c r="BG1362" s="5">
        <f t="shared" si="1674"/>
        <v>1.8812399859954837E-6</v>
      </c>
      <c r="BH1362" s="5">
        <f t="shared" si="1675"/>
        <v>4.8253805640784141E-7</v>
      </c>
      <c r="BI1362" s="5">
        <f t="shared" si="1676"/>
        <v>9.9016809174889104E-8</v>
      </c>
      <c r="BJ1362" s="8">
        <f t="shared" si="1677"/>
        <v>0.45687764077236787</v>
      </c>
      <c r="BK1362" s="8">
        <f t="shared" si="1678"/>
        <v>0.33939586989416076</v>
      </c>
      <c r="BL1362" s="8">
        <f t="shared" si="1679"/>
        <v>0.19733286402811875</v>
      </c>
      <c r="BM1362" s="8">
        <f t="shared" si="1680"/>
        <v>0.21767273345191102</v>
      </c>
      <c r="BN1362" s="8">
        <f t="shared" si="1681"/>
        <v>0.78222725360118717</v>
      </c>
    </row>
    <row r="1363" spans="1:66" x14ac:dyDescent="0.25">
      <c r="A1363" t="s">
        <v>91</v>
      </c>
      <c r="B1363" t="s">
        <v>107</v>
      </c>
      <c r="C1363" t="s">
        <v>117</v>
      </c>
      <c r="D1363" t="s">
        <v>565</v>
      </c>
      <c r="E1363">
        <f>VLOOKUP(A1363,home!$A$2:$E$405,3,FALSE)</f>
        <v>1.5</v>
      </c>
      <c r="F1363">
        <f>VLOOKUP(B1363,home!$B$2:$E$405,3,FALSE)</f>
        <v>0.99</v>
      </c>
      <c r="G1363">
        <f>VLOOKUP(C1363,away!$B$2:$E$405,4,FALSE)</f>
        <v>0.9</v>
      </c>
      <c r="H1363">
        <f>VLOOKUP(A1363,away!$A$2:$E$405,3,FALSE)</f>
        <v>1.1974637681159399</v>
      </c>
      <c r="I1363">
        <f>VLOOKUP(C1363,away!$B$2:$E$405,3,FALSE)</f>
        <v>0.84</v>
      </c>
      <c r="J1363">
        <f>VLOOKUP(B1363,home!$B$2:$E$405,4,FALSE)</f>
        <v>0.76</v>
      </c>
      <c r="K1363" s="3">
        <f t="shared" si="1626"/>
        <v>1.3365</v>
      </c>
      <c r="L1363" s="3">
        <f t="shared" si="1627"/>
        <v>0.76446086956521597</v>
      </c>
      <c r="M1363" s="5">
        <f t="shared" si="1628"/>
        <v>0.12233882011009979</v>
      </c>
      <c r="N1363" s="5">
        <f t="shared" si="1629"/>
        <v>0.16350583307714839</v>
      </c>
      <c r="O1363" s="5">
        <f t="shared" si="1630"/>
        <v>9.3523240802949423E-2</v>
      </c>
      <c r="P1363" s="5">
        <f t="shared" si="1631"/>
        <v>0.12499381133314191</v>
      </c>
      <c r="Q1363" s="5">
        <f t="shared" si="1632"/>
        <v>0.10926277295380442</v>
      </c>
      <c r="R1363" s="5">
        <f t="shared" si="1633"/>
        <v>3.5747428994389895E-2</v>
      </c>
      <c r="S1363" s="5">
        <f t="shared" si="1634"/>
        <v>3.1926605262182155E-2</v>
      </c>
      <c r="T1363" s="5">
        <f t="shared" si="1635"/>
        <v>8.3527114423372087E-2</v>
      </c>
      <c r="U1363" s="5">
        <f t="shared" si="1636"/>
        <v>4.77764388510021E-2</v>
      </c>
      <c r="V1363" s="5">
        <f t="shared" si="1637"/>
        <v>3.6243861025174874E-3</v>
      </c>
      <c r="W1363" s="5">
        <f t="shared" si="1638"/>
        <v>4.8676565350919875E-2</v>
      </c>
      <c r="X1363" s="5">
        <f t="shared" si="1639"/>
        <v>3.7211329475612273E-2</v>
      </c>
      <c r="Y1363" s="5">
        <f t="shared" si="1640"/>
        <v>1.4223302644302153E-2</v>
      </c>
      <c r="Z1363" s="5">
        <f t="shared" si="1641"/>
        <v>9.1091702179240397E-3</v>
      </c>
      <c r="AA1363" s="5">
        <f t="shared" si="1642"/>
        <v>1.217440599625548E-2</v>
      </c>
      <c r="AB1363" s="5">
        <f t="shared" si="1643"/>
        <v>8.135546806997726E-3</v>
      </c>
      <c r="AC1363" s="5">
        <f t="shared" si="1644"/>
        <v>2.3144014727338172E-4</v>
      </c>
      <c r="AD1363" s="5">
        <f t="shared" si="1645"/>
        <v>1.6264057397876095E-2</v>
      </c>
      <c r="AE1363" s="5">
        <f t="shared" si="1646"/>
        <v>1.2433235461038944E-2</v>
      </c>
      <c r="AF1363" s="5">
        <f t="shared" si="1647"/>
        <v>4.7523609960274547E-3</v>
      </c>
      <c r="AG1363" s="5">
        <f t="shared" si="1648"/>
        <v>1.2109980065036548E-3</v>
      </c>
      <c r="AH1363" s="5">
        <f t="shared" si="1649"/>
        <v>1.7409010464529446E-3</v>
      </c>
      <c r="AI1363" s="5">
        <f t="shared" si="1650"/>
        <v>2.3267142485843607E-3</v>
      </c>
      <c r="AJ1363" s="5">
        <f t="shared" si="1651"/>
        <v>1.5548267966164989E-3</v>
      </c>
      <c r="AK1363" s="5">
        <f t="shared" si="1652"/>
        <v>6.9267533789265051E-4</v>
      </c>
      <c r="AL1363" s="5">
        <f t="shared" si="1653"/>
        <v>9.4585140112252644E-6</v>
      </c>
      <c r="AM1363" s="5">
        <f t="shared" si="1654"/>
        <v>4.3473825424522796E-3</v>
      </c>
      <c r="AN1363" s="5">
        <f t="shared" si="1655"/>
        <v>3.3234038387357089E-3</v>
      </c>
      <c r="AO1363" s="5">
        <f t="shared" si="1656"/>
        <v>1.2703060942381383E-3</v>
      </c>
      <c r="AP1363" s="5">
        <f t="shared" si="1657"/>
        <v>3.2369976713842688E-4</v>
      </c>
      <c r="AQ1363" s="5">
        <f t="shared" si="1658"/>
        <v>6.1863951366174913E-5</v>
      </c>
      <c r="AR1363" s="5">
        <f t="shared" si="1659"/>
        <v>2.6617014555968256E-4</v>
      </c>
      <c r="AS1363" s="5">
        <f t="shared" si="1660"/>
        <v>3.5573639954051574E-4</v>
      </c>
      <c r="AT1363" s="5">
        <f t="shared" si="1661"/>
        <v>2.3772084899294967E-4</v>
      </c>
      <c r="AU1363" s="5">
        <f t="shared" si="1662"/>
        <v>1.0590463822635911E-4</v>
      </c>
      <c r="AV1363" s="5">
        <f t="shared" si="1663"/>
        <v>3.5385387247382219E-5</v>
      </c>
      <c r="AW1363" s="5">
        <f t="shared" si="1664"/>
        <v>2.6843839527592102E-7</v>
      </c>
      <c r="AX1363" s="5">
        <f t="shared" si="1665"/>
        <v>9.6837946133124686E-4</v>
      </c>
      <c r="AY1363" s="5">
        <f t="shared" si="1666"/>
        <v>7.4028820507838046E-4</v>
      </c>
      <c r="AZ1363" s="5">
        <f t="shared" si="1667"/>
        <v>2.8296068249154582E-4</v>
      </c>
      <c r="BA1363" s="5">
        <f t="shared" si="1668"/>
        <v>7.2104123130084714E-5</v>
      </c>
      <c r="BB1363" s="5">
        <f t="shared" si="1669"/>
        <v>1.3780195166815487E-5</v>
      </c>
      <c r="BC1363" s="5">
        <f t="shared" si="1670"/>
        <v>2.1068839960004312E-6</v>
      </c>
      <c r="BD1363" s="5">
        <f t="shared" si="1671"/>
        <v>3.3912776821142497E-5</v>
      </c>
      <c r="BE1363" s="5">
        <f t="shared" si="1672"/>
        <v>4.5324426221456947E-5</v>
      </c>
      <c r="BF1363" s="5">
        <f t="shared" si="1673"/>
        <v>3.028804782248861E-5</v>
      </c>
      <c r="BG1363" s="5">
        <f t="shared" si="1674"/>
        <v>1.3493325304918678E-5</v>
      </c>
      <c r="BH1363" s="5">
        <f t="shared" si="1675"/>
        <v>4.5084573175059508E-6</v>
      </c>
      <c r="BI1363" s="5">
        <f t="shared" si="1676"/>
        <v>1.2051106409693404E-6</v>
      </c>
      <c r="BJ1363" s="8">
        <f t="shared" si="1677"/>
        <v>0.50247384553173025</v>
      </c>
      <c r="BK1363" s="8">
        <f t="shared" si="1678"/>
        <v>0.28386480967430433</v>
      </c>
      <c r="BL1363" s="8">
        <f t="shared" si="1679"/>
        <v>0.20480182844483646</v>
      </c>
      <c r="BM1363" s="8">
        <f t="shared" si="1680"/>
        <v>0.35013772683057809</v>
      </c>
      <c r="BN1363" s="8">
        <f t="shared" si="1681"/>
        <v>0.64937190727153382</v>
      </c>
    </row>
    <row r="1364" spans="1:66" x14ac:dyDescent="0.25">
      <c r="A1364" t="s">
        <v>91</v>
      </c>
      <c r="B1364" t="s">
        <v>129</v>
      </c>
      <c r="C1364" t="s">
        <v>370</v>
      </c>
      <c r="D1364" t="s">
        <v>565</v>
      </c>
      <c r="E1364">
        <f>VLOOKUP(A1364,home!$A$2:$E$405,3,FALSE)</f>
        <v>1.5</v>
      </c>
      <c r="F1364">
        <f>VLOOKUP(B1364,home!$B$2:$E$405,3,FALSE)</f>
        <v>0.96</v>
      </c>
      <c r="G1364">
        <f>VLOOKUP(C1364,away!$B$2:$E$405,4,FALSE)</f>
        <v>0.93</v>
      </c>
      <c r="H1364">
        <f>VLOOKUP(A1364,away!$A$2:$E$405,3,FALSE)</f>
        <v>1.1974637681159399</v>
      </c>
      <c r="I1364">
        <f>VLOOKUP(C1364,away!$B$2:$E$405,3,FALSE)</f>
        <v>0.87</v>
      </c>
      <c r="J1364">
        <f>VLOOKUP(B1364,home!$B$2:$E$405,4,FALSE)</f>
        <v>1.27</v>
      </c>
      <c r="K1364" s="3">
        <f t="shared" si="1626"/>
        <v>1.3391999999999999</v>
      </c>
      <c r="L1364" s="3">
        <f t="shared" si="1627"/>
        <v>1.323077717391302</v>
      </c>
      <c r="M1364" s="5">
        <f t="shared" si="1628"/>
        <v>6.9789080771380074E-2</v>
      </c>
      <c r="N1364" s="5">
        <f t="shared" si="1629"/>
        <v>9.3461536969032186E-2</v>
      </c>
      <c r="O1364" s="5">
        <f t="shared" si="1630"/>
        <v>9.2336377685834747E-2</v>
      </c>
      <c r="P1364" s="5">
        <f t="shared" si="1631"/>
        <v>0.1236568769968699</v>
      </c>
      <c r="Q1364" s="5">
        <f t="shared" si="1632"/>
        <v>6.2581845154463953E-2</v>
      </c>
      <c r="R1364" s="5">
        <f t="shared" si="1633"/>
        <v>6.1084101910377699E-2</v>
      </c>
      <c r="S1364" s="5">
        <f t="shared" si="1634"/>
        <v>5.4775844084801788E-2</v>
      </c>
      <c r="T1364" s="5">
        <f t="shared" si="1635"/>
        <v>8.2800644837104087E-2</v>
      </c>
      <c r="U1364" s="5">
        <f t="shared" si="1636"/>
        <v>8.1803829278377815E-2</v>
      </c>
      <c r="V1364" s="5">
        <f t="shared" si="1637"/>
        <v>1.0783937575473329E-2</v>
      </c>
      <c r="W1364" s="5">
        <f t="shared" si="1638"/>
        <v>2.7936535676952715E-2</v>
      </c>
      <c r="X1364" s="5">
        <f t="shared" si="1639"/>
        <v>3.6962207855283272E-2</v>
      </c>
      <c r="Y1364" s="5">
        <f t="shared" si="1640"/>
        <v>2.445193679945552E-2</v>
      </c>
      <c r="Z1364" s="5">
        <f t="shared" si="1641"/>
        <v>2.6939671374826731E-2</v>
      </c>
      <c r="AA1364" s="5">
        <f t="shared" si="1642"/>
        <v>3.6077607905167959E-2</v>
      </c>
      <c r="AB1364" s="5">
        <f t="shared" si="1643"/>
        <v>2.4157566253300466E-2</v>
      </c>
      <c r="AC1364" s="5">
        <f t="shared" si="1644"/>
        <v>1.1942305547416392E-3</v>
      </c>
      <c r="AD1364" s="5">
        <f t="shared" si="1645"/>
        <v>9.3531521446437692E-3</v>
      </c>
      <c r="AE1364" s="5">
        <f t="shared" si="1646"/>
        <v>1.237494718994884E-2</v>
      </c>
      <c r="AF1364" s="5">
        <f t="shared" si="1647"/>
        <v>8.1865084404577088E-3</v>
      </c>
      <c r="AG1364" s="5">
        <f t="shared" si="1648"/>
        <v>3.6104623002684712E-3</v>
      </c>
      <c r="AH1364" s="5">
        <f t="shared" si="1649"/>
        <v>8.9108197274693855E-3</v>
      </c>
      <c r="AI1364" s="5">
        <f t="shared" si="1650"/>
        <v>1.1933369779027E-2</v>
      </c>
      <c r="AJ1364" s="5">
        <f t="shared" si="1651"/>
        <v>7.9905844040364798E-3</v>
      </c>
      <c r="AK1364" s="5">
        <f t="shared" si="1652"/>
        <v>3.5669968779618848E-3</v>
      </c>
      <c r="AL1364" s="5">
        <f t="shared" si="1653"/>
        <v>8.4640645316624087E-5</v>
      </c>
      <c r="AM1364" s="5">
        <f t="shared" si="1654"/>
        <v>2.5051482704213832E-3</v>
      </c>
      <c r="AN1364" s="5">
        <f t="shared" si="1655"/>
        <v>3.3145058553558922E-3</v>
      </c>
      <c r="AO1364" s="5">
        <f t="shared" si="1656"/>
        <v>2.1926744206921893E-3</v>
      </c>
      <c r="AP1364" s="5">
        <f t="shared" si="1657"/>
        <v>9.6702622250390577E-4</v>
      </c>
      <c r="AQ1364" s="5">
        <f t="shared" si="1658"/>
        <v>3.1986271178200017E-4</v>
      </c>
      <c r="AR1364" s="5">
        <f t="shared" si="1659"/>
        <v>2.3579414050211144E-3</v>
      </c>
      <c r="AS1364" s="5">
        <f t="shared" si="1660"/>
        <v>3.157755129604276E-3</v>
      </c>
      <c r="AT1364" s="5">
        <f t="shared" si="1661"/>
        <v>2.1144328347830234E-3</v>
      </c>
      <c r="AU1364" s="5">
        <f t="shared" si="1662"/>
        <v>9.4388281744714182E-4</v>
      </c>
      <c r="AV1364" s="5">
        <f t="shared" si="1663"/>
        <v>3.1601196728130312E-4</v>
      </c>
      <c r="AW1364" s="5">
        <f t="shared" si="1664"/>
        <v>4.1658848471105124E-6</v>
      </c>
      <c r="AX1364" s="5">
        <f t="shared" si="1665"/>
        <v>5.5914909395805336E-4</v>
      </c>
      <c r="AY1364" s="5">
        <f t="shared" si="1666"/>
        <v>7.3979770691543596E-4</v>
      </c>
      <c r="AZ1364" s="5">
        <f t="shared" si="1667"/>
        <v>4.8940493069849725E-4</v>
      </c>
      <c r="BA1364" s="5">
        <f t="shared" si="1668"/>
        <v>2.1584025286287199E-4</v>
      </c>
      <c r="BB1364" s="5">
        <f t="shared" si="1669"/>
        <v>7.1393357269742516E-5</v>
      </c>
      <c r="BC1364" s="5">
        <f t="shared" si="1670"/>
        <v>1.8891792034670518E-5</v>
      </c>
      <c r="BD1364" s="5">
        <f t="shared" si="1671"/>
        <v>5.1995662198296309E-4</v>
      </c>
      <c r="BE1364" s="5">
        <f t="shared" si="1672"/>
        <v>6.9632590815958424E-4</v>
      </c>
      <c r="BF1364" s="5">
        <f t="shared" si="1673"/>
        <v>4.662598281036576E-4</v>
      </c>
      <c r="BG1364" s="5">
        <f t="shared" si="1674"/>
        <v>2.0813838726547277E-4</v>
      </c>
      <c r="BH1364" s="5">
        <f t="shared" si="1675"/>
        <v>6.9684732056480301E-5</v>
      </c>
      <c r="BI1364" s="5">
        <f t="shared" si="1676"/>
        <v>1.8664358634007653E-5</v>
      </c>
      <c r="BJ1364" s="8">
        <f t="shared" si="1677"/>
        <v>0.37311347198210515</v>
      </c>
      <c r="BK1364" s="8">
        <f t="shared" si="1678"/>
        <v>0.26102440833549884</v>
      </c>
      <c r="BL1364" s="8">
        <f t="shared" si="1679"/>
        <v>0.33873030781189239</v>
      </c>
      <c r="BM1364" s="8">
        <f t="shared" si="1680"/>
        <v>0.49616240819429613</v>
      </c>
      <c r="BN1364" s="8">
        <f t="shared" si="1681"/>
        <v>0.50290981948795854</v>
      </c>
    </row>
    <row r="1365" spans="1:66" x14ac:dyDescent="0.25">
      <c r="A1365" t="s">
        <v>91</v>
      </c>
      <c r="B1365" t="s">
        <v>106</v>
      </c>
      <c r="C1365" t="s">
        <v>100</v>
      </c>
      <c r="D1365" t="s">
        <v>565</v>
      </c>
      <c r="E1365">
        <f>VLOOKUP(A1365,home!$A$2:$E$405,3,FALSE)</f>
        <v>1.5</v>
      </c>
      <c r="F1365">
        <f>VLOOKUP(B1365,home!$B$2:$E$405,3,FALSE)</f>
        <v>0.83</v>
      </c>
      <c r="G1365">
        <f>VLOOKUP(C1365,away!$B$2:$E$405,4,FALSE)</f>
        <v>1.3</v>
      </c>
      <c r="H1365">
        <f>VLOOKUP(A1365,away!$A$2:$E$405,3,FALSE)</f>
        <v>1.1974637681159399</v>
      </c>
      <c r="I1365">
        <f>VLOOKUP(C1365,away!$B$2:$E$405,3,FALSE)</f>
        <v>0.84</v>
      </c>
      <c r="J1365">
        <f>VLOOKUP(B1365,home!$B$2:$E$405,4,FALSE)</f>
        <v>1.31</v>
      </c>
      <c r="K1365" s="3">
        <f t="shared" si="1626"/>
        <v>1.6184999999999998</v>
      </c>
      <c r="L1365" s="3">
        <f t="shared" si="1627"/>
        <v>1.3176891304347802</v>
      </c>
      <c r="M1365" s="5">
        <f t="shared" si="1628"/>
        <v>5.3067577500411765E-2</v>
      </c>
      <c r="N1365" s="5">
        <f t="shared" si="1629"/>
        <v>8.5889874184416432E-2</v>
      </c>
      <c r="O1365" s="5">
        <f t="shared" si="1630"/>
        <v>6.9926570050797887E-2</v>
      </c>
      <c r="P1365" s="5">
        <f t="shared" si="1631"/>
        <v>0.11317615362721636</v>
      </c>
      <c r="Q1365" s="5">
        <f t="shared" si="1632"/>
        <v>6.9506380683739002E-2</v>
      </c>
      <c r="R1365" s="5">
        <f t="shared" si="1633"/>
        <v>4.6070740642261319E-2</v>
      </c>
      <c r="S1365" s="5">
        <f t="shared" si="1634"/>
        <v>6.0342125800597821E-2</v>
      </c>
      <c r="T1365" s="5">
        <f t="shared" si="1635"/>
        <v>9.1587802322824846E-2</v>
      </c>
      <c r="U1365" s="5">
        <f t="shared" si="1636"/>
        <v>7.4565493729499929E-2</v>
      </c>
      <c r="V1365" s="5">
        <f t="shared" si="1637"/>
        <v>1.4298937362247187E-2</v>
      </c>
      <c r="W1365" s="5">
        <f t="shared" si="1638"/>
        <v>3.7498692378877187E-2</v>
      </c>
      <c r="X1365" s="5">
        <f t="shared" si="1639"/>
        <v>4.9411619353163995E-2</v>
      </c>
      <c r="Y1365" s="5">
        <f t="shared" si="1640"/>
        <v>3.2554576869422522E-2</v>
      </c>
      <c r="Z1365" s="5">
        <f t="shared" si="1641"/>
        <v>2.023563805846253E-2</v>
      </c>
      <c r="AA1365" s="5">
        <f t="shared" si="1642"/>
        <v>3.2751380197621596E-2</v>
      </c>
      <c r="AB1365" s="5">
        <f t="shared" si="1643"/>
        <v>2.6504054424925282E-2</v>
      </c>
      <c r="AC1365" s="5">
        <f t="shared" si="1644"/>
        <v>1.9059409811045601E-3</v>
      </c>
      <c r="AD1365" s="5">
        <f t="shared" si="1645"/>
        <v>1.5172908403803184E-2</v>
      </c>
      <c r="AE1365" s="5">
        <f t="shared" si="1646"/>
        <v>1.9993176480773985E-2</v>
      </c>
      <c r="AF1365" s="5">
        <f t="shared" si="1647"/>
        <v>1.317239566579009E-2</v>
      </c>
      <c r="AG1365" s="5">
        <f t="shared" si="1648"/>
        <v>5.7857075301992683E-3</v>
      </c>
      <c r="AH1365" s="5">
        <f t="shared" si="1649"/>
        <v>6.6660700792621139E-3</v>
      </c>
      <c r="AI1365" s="5">
        <f t="shared" si="1650"/>
        <v>1.0789034423285731E-2</v>
      </c>
      <c r="AJ1365" s="5">
        <f t="shared" si="1651"/>
        <v>8.7310261070439772E-3</v>
      </c>
      <c r="AK1365" s="5">
        <f t="shared" si="1652"/>
        <v>4.7103885847502251E-3</v>
      </c>
      <c r="AL1365" s="5">
        <f t="shared" si="1653"/>
        <v>1.6259047760770572E-4</v>
      </c>
      <c r="AM1365" s="5">
        <f t="shared" si="1654"/>
        <v>4.9114704503110907E-3</v>
      </c>
      <c r="AN1365" s="5">
        <f t="shared" si="1655"/>
        <v>6.4717912268265395E-3</v>
      </c>
      <c r="AO1365" s="5">
        <f t="shared" si="1656"/>
        <v>4.2639044770162518E-3</v>
      </c>
      <c r="AP1365" s="5">
        <f t="shared" si="1657"/>
        <v>1.8728335275255033E-3</v>
      </c>
      <c r="AQ1365" s="5">
        <f t="shared" si="1658"/>
        <v>6.1695309558354612E-4</v>
      </c>
      <c r="AR1365" s="5">
        <f t="shared" si="1659"/>
        <v>1.7567616172320401E-3</v>
      </c>
      <c r="AS1365" s="5">
        <f t="shared" si="1660"/>
        <v>2.8433186774900567E-3</v>
      </c>
      <c r="AT1365" s="5">
        <f t="shared" si="1661"/>
        <v>2.3009556397588283E-3</v>
      </c>
      <c r="AU1365" s="5">
        <f t="shared" si="1662"/>
        <v>1.2413655676498877E-3</v>
      </c>
      <c r="AV1365" s="5">
        <f t="shared" si="1663"/>
        <v>5.0228754281033587E-4</v>
      </c>
      <c r="AW1365" s="5">
        <f t="shared" si="1664"/>
        <v>9.6320399064703032E-6</v>
      </c>
      <c r="AX1365" s="5">
        <f t="shared" si="1665"/>
        <v>1.3248691539714161E-3</v>
      </c>
      <c r="AY1365" s="5">
        <f t="shared" si="1666"/>
        <v>1.7457656834364583E-3</v>
      </c>
      <c r="AZ1365" s="5">
        <f t="shared" si="1667"/>
        <v>1.1501882326751334E-3</v>
      </c>
      <c r="BA1365" s="5">
        <f t="shared" si="1668"/>
        <v>5.0519684405000433E-4</v>
      </c>
      <c r="BB1365" s="5">
        <f t="shared" si="1669"/>
        <v>1.664230975336615E-4</v>
      </c>
      <c r="BC1365" s="5">
        <f t="shared" si="1670"/>
        <v>4.3858781334678603E-5</v>
      </c>
      <c r="BD1365" s="5">
        <f t="shared" si="1671"/>
        <v>3.8581094796528087E-4</v>
      </c>
      <c r="BE1365" s="5">
        <f t="shared" si="1672"/>
        <v>6.2443501928180706E-4</v>
      </c>
      <c r="BF1365" s="5">
        <f t="shared" si="1673"/>
        <v>5.0532403935380236E-4</v>
      </c>
      <c r="BG1365" s="5">
        <f t="shared" si="1674"/>
        <v>2.7262231923137634E-4</v>
      </c>
      <c r="BH1365" s="5">
        <f t="shared" si="1675"/>
        <v>1.1030980591899566E-4</v>
      </c>
      <c r="BI1365" s="5">
        <f t="shared" si="1676"/>
        <v>3.5707284175978893E-5</v>
      </c>
      <c r="BJ1365" s="8">
        <f t="shared" si="1677"/>
        <v>0.44364638844327486</v>
      </c>
      <c r="BK1365" s="8">
        <f t="shared" si="1678"/>
        <v>0.24469909143262186</v>
      </c>
      <c r="BL1365" s="8">
        <f t="shared" si="1679"/>
        <v>0.29129365670031637</v>
      </c>
      <c r="BM1365" s="8">
        <f t="shared" si="1680"/>
        <v>0.56050134430230303</v>
      </c>
      <c r="BN1365" s="8">
        <f t="shared" si="1681"/>
        <v>0.43763729668884277</v>
      </c>
    </row>
    <row r="1366" spans="1:66" x14ac:dyDescent="0.25">
      <c r="A1366" t="s">
        <v>91</v>
      </c>
      <c r="B1366" t="s">
        <v>108</v>
      </c>
      <c r="C1366" t="s">
        <v>105</v>
      </c>
      <c r="D1366" t="s">
        <v>565</v>
      </c>
      <c r="E1366">
        <f>VLOOKUP(A1366,home!$A$2:$E$405,3,FALSE)</f>
        <v>1.5</v>
      </c>
      <c r="F1366">
        <f>VLOOKUP(B1366,home!$B$2:$E$405,3,FALSE)</f>
        <v>0.93</v>
      </c>
      <c r="G1366">
        <f>VLOOKUP(C1366,away!$B$2:$E$405,4,FALSE)</f>
        <v>0.93</v>
      </c>
      <c r="H1366">
        <f>VLOOKUP(A1366,away!$A$2:$E$405,3,FALSE)</f>
        <v>1.1974637681159399</v>
      </c>
      <c r="I1366">
        <f>VLOOKUP(C1366,away!$B$2:$E$405,3,FALSE)</f>
        <v>1.01</v>
      </c>
      <c r="J1366">
        <f>VLOOKUP(B1366,home!$B$2:$E$405,4,FALSE)</f>
        <v>0.69</v>
      </c>
      <c r="K1366" s="3">
        <f t="shared" si="1626"/>
        <v>1.29735</v>
      </c>
      <c r="L1366" s="3">
        <f t="shared" si="1627"/>
        <v>0.83451249999999844</v>
      </c>
      <c r="M1366" s="5">
        <f t="shared" si="1628"/>
        <v>0.11861616538242022</v>
      </c>
      <c r="N1366" s="5">
        <f t="shared" si="1629"/>
        <v>0.15388668215888288</v>
      </c>
      <c r="O1366" s="5">
        <f t="shared" si="1630"/>
        <v>9.8986672713696766E-2</v>
      </c>
      <c r="P1366" s="5">
        <f t="shared" si="1631"/>
        <v>0.12842035984511449</v>
      </c>
      <c r="Q1366" s="5">
        <f t="shared" si="1632"/>
        <v>9.9822443549413359E-2</v>
      </c>
      <c r="R1366" s="5">
        <f t="shared" si="1633"/>
        <v>4.1302807856494352E-2</v>
      </c>
      <c r="S1366" s="5">
        <f t="shared" si="1634"/>
        <v>3.4758729490156196E-2</v>
      </c>
      <c r="T1366" s="5">
        <f t="shared" si="1635"/>
        <v>8.3303076922529654E-2</v>
      </c>
      <c r="U1366" s="5">
        <f t="shared" si="1636"/>
        <v>5.3584197772622952E-2</v>
      </c>
      <c r="V1366" s="5">
        <f t="shared" si="1637"/>
        <v>4.1813005602227126E-3</v>
      </c>
      <c r="W1366" s="5">
        <f t="shared" si="1638"/>
        <v>4.3168215712943811E-2</v>
      </c>
      <c r="X1366" s="5">
        <f t="shared" si="1639"/>
        <v>3.6024415615147951E-2</v>
      </c>
      <c r="Y1366" s="5">
        <f t="shared" si="1640"/>
        <v>1.5031412568018047E-2</v>
      </c>
      <c r="Z1366" s="5">
        <f t="shared" si="1641"/>
        <v>1.148923648044756E-2</v>
      </c>
      <c r="AA1366" s="5">
        <f t="shared" si="1642"/>
        <v>1.4905560947908642E-2</v>
      </c>
      <c r="AB1366" s="5">
        <f t="shared" si="1643"/>
        <v>9.6688647478846389E-3</v>
      </c>
      <c r="AC1366" s="5">
        <f t="shared" si="1644"/>
        <v>2.8293156798717074E-4</v>
      </c>
      <c r="AD1366" s="5">
        <f t="shared" si="1645"/>
        <v>1.4001071163796909E-2</v>
      </c>
      <c r="AE1366" s="5">
        <f t="shared" si="1646"/>
        <v>1.1684068899578046E-2</v>
      </c>
      <c r="AF1366" s="5">
        <f t="shared" si="1647"/>
        <v>4.875250773779552E-3</v>
      </c>
      <c r="AG1366" s="5">
        <f t="shared" si="1648"/>
        <v>1.3561525704512336E-3</v>
      </c>
      <c r="AH1366" s="5">
        <f t="shared" si="1649"/>
        <v>2.3969778645973687E-3</v>
      </c>
      <c r="AI1366" s="5">
        <f t="shared" si="1650"/>
        <v>3.1097192326353966E-3</v>
      </c>
      <c r="AJ1366" s="5">
        <f t="shared" si="1651"/>
        <v>2.0171971232297659E-3</v>
      </c>
      <c r="AK1366" s="5">
        <f t="shared" si="1652"/>
        <v>8.7233689594071238E-4</v>
      </c>
      <c r="AL1366" s="5">
        <f t="shared" si="1653"/>
        <v>1.2252688714160687E-5</v>
      </c>
      <c r="AM1366" s="5">
        <f t="shared" si="1654"/>
        <v>3.6328579348703831E-3</v>
      </c>
      <c r="AN1366" s="5">
        <f t="shared" si="1655"/>
        <v>3.0316653573735147E-3</v>
      </c>
      <c r="AO1366" s="5">
        <f t="shared" si="1656"/>
        <v>1.26498131827258E-3</v>
      </c>
      <c r="AP1366" s="5">
        <f t="shared" si="1657"/>
        <v>3.5188090745498149E-4</v>
      </c>
      <c r="AQ1366" s="5">
        <f t="shared" si="1658"/>
        <v>7.3412253945631174E-5</v>
      </c>
      <c r="AR1366" s="5">
        <f t="shared" si="1659"/>
        <v>4.0006159804596171E-4</v>
      </c>
      <c r="AS1366" s="5">
        <f t="shared" si="1660"/>
        <v>5.1901991422492852E-4</v>
      </c>
      <c r="AT1366" s="5">
        <f t="shared" si="1661"/>
        <v>3.3667524285985553E-4</v>
      </c>
      <c r="AU1366" s="5">
        <f t="shared" si="1662"/>
        <v>1.4559520877474453E-4</v>
      </c>
      <c r="AV1366" s="5">
        <f t="shared" si="1663"/>
        <v>4.7221986025978688E-5</v>
      </c>
      <c r="AW1366" s="5">
        <f t="shared" si="1664"/>
        <v>3.6848422638163239E-7</v>
      </c>
      <c r="AX1366" s="5">
        <f t="shared" si="1665"/>
        <v>7.8551470696734845E-4</v>
      </c>
      <c r="AY1366" s="5">
        <f t="shared" si="1666"/>
        <v>6.5552184189808808E-4</v>
      </c>
      <c r="AZ1366" s="5">
        <f t="shared" si="1667"/>
        <v>2.7352058554348856E-4</v>
      </c>
      <c r="BA1366" s="5">
        <f t="shared" si="1668"/>
        <v>7.6085449214453369E-5</v>
      </c>
      <c r="BB1366" s="5">
        <f t="shared" si="1669"/>
        <v>1.5873564609394098E-5</v>
      </c>
      <c r="BC1366" s="5">
        <f t="shared" si="1670"/>
        <v>2.649337617219394E-6</v>
      </c>
      <c r="BD1366" s="5">
        <f t="shared" si="1671"/>
        <v>5.5642734056554975E-5</v>
      </c>
      <c r="BE1366" s="5">
        <f t="shared" si="1672"/>
        <v>7.2188101028271599E-5</v>
      </c>
      <c r="BF1366" s="5">
        <f t="shared" si="1673"/>
        <v>4.6826616434514085E-5</v>
      </c>
      <c r="BG1366" s="5">
        <f t="shared" si="1674"/>
        <v>2.0250170277105618E-5</v>
      </c>
      <c r="BH1366" s="5">
        <f t="shared" si="1675"/>
        <v>6.5678896022507417E-6</v>
      </c>
      <c r="BI1366" s="5">
        <f t="shared" si="1676"/>
        <v>1.7041703150959995E-6</v>
      </c>
      <c r="BJ1366" s="8">
        <f t="shared" si="1677"/>
        <v>0.47331675319230859</v>
      </c>
      <c r="BK1366" s="8">
        <f t="shared" si="1678"/>
        <v>0.28692726137651303</v>
      </c>
      <c r="BL1366" s="8">
        <f t="shared" si="1679"/>
        <v>0.22849608878665578</v>
      </c>
      <c r="BM1366" s="8">
        <f t="shared" si="1680"/>
        <v>0.35853905497223126</v>
      </c>
      <c r="BN1366" s="8">
        <f t="shared" si="1681"/>
        <v>0.64103513150602209</v>
      </c>
    </row>
    <row r="1367" spans="1:66" x14ac:dyDescent="0.25">
      <c r="A1367" t="s">
        <v>91</v>
      </c>
      <c r="B1367" t="s">
        <v>371</v>
      </c>
      <c r="C1367" t="s">
        <v>127</v>
      </c>
      <c r="D1367" t="s">
        <v>565</v>
      </c>
      <c r="E1367">
        <f>VLOOKUP(A1367,home!$A$2:$E$405,3,FALSE)</f>
        <v>1.5</v>
      </c>
      <c r="F1367">
        <f>VLOOKUP(B1367,home!$B$2:$E$405,3,FALSE)</f>
        <v>0.87</v>
      </c>
      <c r="G1367">
        <f>VLOOKUP(C1367,away!$B$2:$E$405,4,FALSE)</f>
        <v>0.71</v>
      </c>
      <c r="H1367">
        <f>VLOOKUP(A1367,away!$A$2:$E$405,3,FALSE)</f>
        <v>1.1974637681159399</v>
      </c>
      <c r="I1367">
        <f>VLOOKUP(C1367,away!$B$2:$E$405,3,FALSE)</f>
        <v>0.9</v>
      </c>
      <c r="J1367">
        <f>VLOOKUP(B1367,home!$B$2:$E$405,4,FALSE)</f>
        <v>0.91</v>
      </c>
      <c r="K1367" s="3">
        <f t="shared" si="1626"/>
        <v>0.92654999999999987</v>
      </c>
      <c r="L1367" s="3">
        <f t="shared" si="1627"/>
        <v>0.98072282608695471</v>
      </c>
      <c r="M1367" s="5">
        <f t="shared" si="1628"/>
        <v>0.14848477873602939</v>
      </c>
      <c r="N1367" s="5">
        <f t="shared" si="1629"/>
        <v>0.137578571737868</v>
      </c>
      <c r="O1367" s="5">
        <f t="shared" si="1630"/>
        <v>0.1456224118328949</v>
      </c>
      <c r="P1367" s="5">
        <f t="shared" si="1631"/>
        <v>0.13492644568376874</v>
      </c>
      <c r="Q1367" s="5">
        <f t="shared" si="1632"/>
        <v>6.3736712821860789E-2</v>
      </c>
      <c r="R1367" s="5">
        <f t="shared" si="1633"/>
        <v>7.1407611637177529E-2</v>
      </c>
      <c r="S1367" s="5">
        <f t="shared" si="1634"/>
        <v>3.0651535295108286E-2</v>
      </c>
      <c r="T1367" s="5">
        <f t="shared" si="1635"/>
        <v>6.2508049124147952E-2</v>
      </c>
      <c r="U1367" s="5">
        <f t="shared" si="1636"/>
        <v>6.6162722562426821E-2</v>
      </c>
      <c r="V1367" s="5">
        <f t="shared" si="1637"/>
        <v>3.0947449797919051E-3</v>
      </c>
      <c r="W1367" s="5">
        <f t="shared" si="1638"/>
        <v>1.9685083755031703E-2</v>
      </c>
      <c r="X1367" s="5">
        <f t="shared" si="1639"/>
        <v>1.9305610971993094E-2</v>
      </c>
      <c r="Y1367" s="5">
        <f t="shared" si="1640"/>
        <v>9.466726675894193E-3</v>
      </c>
      <c r="Z1367" s="5">
        <f t="shared" si="1641"/>
        <v>2.3343691562977491E-2</v>
      </c>
      <c r="AA1367" s="5">
        <f t="shared" si="1642"/>
        <v>2.1629097417676789E-2</v>
      </c>
      <c r="AB1367" s="5">
        <f t="shared" si="1643"/>
        <v>1.0020220106174213E-2</v>
      </c>
      <c r="AC1367" s="5">
        <f t="shared" si="1644"/>
        <v>1.7575999370756041E-4</v>
      </c>
      <c r="AD1367" s="5">
        <f t="shared" si="1645"/>
        <v>4.559803588306155E-3</v>
      </c>
      <c r="AE1367" s="5">
        <f t="shared" si="1646"/>
        <v>4.4719034615250492E-3</v>
      </c>
      <c r="AF1367" s="5">
        <f t="shared" si="1647"/>
        <v>2.1928489003874402E-3</v>
      </c>
      <c r="AG1367" s="5">
        <f t="shared" si="1648"/>
        <v>7.1685899025654724E-4</v>
      </c>
      <c r="AH1367" s="5">
        <f t="shared" si="1649"/>
        <v>5.72342279023637E-3</v>
      </c>
      <c r="AI1367" s="5">
        <f t="shared" si="1650"/>
        <v>5.3030373862935076E-3</v>
      </c>
      <c r="AJ1367" s="5">
        <f t="shared" si="1651"/>
        <v>2.4567646451351247E-3</v>
      </c>
      <c r="AK1367" s="5">
        <f t="shared" si="1652"/>
        <v>7.5877176064998309E-4</v>
      </c>
      <c r="AL1367" s="5">
        <f t="shared" si="1653"/>
        <v>6.3884450503904503E-6</v>
      </c>
      <c r="AM1367" s="5">
        <f t="shared" si="1654"/>
        <v>8.4497720294901351E-4</v>
      </c>
      <c r="AN1367" s="5">
        <f t="shared" si="1655"/>
        <v>8.286884304552068E-4</v>
      </c>
      <c r="AO1367" s="5">
        <f t="shared" si="1656"/>
        <v>4.0635682973079657E-4</v>
      </c>
      <c r="AP1367" s="5">
        <f t="shared" si="1657"/>
        <v>1.3284113948444076E-4</v>
      </c>
      <c r="AQ1367" s="5">
        <f t="shared" si="1658"/>
        <v>3.2570084433948021E-5</v>
      </c>
      <c r="AR1367" s="5">
        <f t="shared" si="1659"/>
        <v>1.1226182747462198E-3</v>
      </c>
      <c r="AS1367" s="5">
        <f t="shared" si="1660"/>
        <v>1.0401619624661098E-3</v>
      </c>
      <c r="AT1367" s="5">
        <f t="shared" si="1661"/>
        <v>4.8188103316148704E-4</v>
      </c>
      <c r="AU1367" s="5">
        <f t="shared" si="1662"/>
        <v>1.4882895709192524E-4</v>
      </c>
      <c r="AV1367" s="5">
        <f t="shared" si="1663"/>
        <v>3.4474367548380825E-5</v>
      </c>
      <c r="AW1367" s="5">
        <f t="shared" si="1664"/>
        <v>1.6125300134254195E-7</v>
      </c>
      <c r="AX1367" s="5">
        <f t="shared" si="1665"/>
        <v>1.3048560456540136E-4</v>
      </c>
      <c r="AY1367" s="5">
        <f t="shared" si="1666"/>
        <v>1.2797021087304525E-4</v>
      </c>
      <c r="AZ1367" s="5">
        <f t="shared" si="1667"/>
        <v>6.2751653431178235E-5</v>
      </c>
      <c r="BA1367" s="5">
        <f t="shared" si="1668"/>
        <v>2.0513992964884756E-5</v>
      </c>
      <c r="BB1367" s="5">
        <f t="shared" si="1669"/>
        <v>5.029635288712421E-6</v>
      </c>
      <c r="BC1367" s="5">
        <f t="shared" si="1670"/>
        <v>9.8653562690654491E-7</v>
      </c>
      <c r="BD1367" s="5">
        <f t="shared" si="1671"/>
        <v>1.8349622783766226E-4</v>
      </c>
      <c r="BE1367" s="5">
        <f t="shared" si="1672"/>
        <v>1.7001842990298593E-4</v>
      </c>
      <c r="BF1367" s="5">
        <f t="shared" si="1673"/>
        <v>7.8765288113305805E-5</v>
      </c>
      <c r="BG1367" s="5">
        <f t="shared" si="1674"/>
        <v>2.4326659233794493E-5</v>
      </c>
      <c r="BH1367" s="5">
        <f t="shared" si="1675"/>
        <v>5.6349665282680698E-6</v>
      </c>
      <c r="BI1367" s="5">
        <f t="shared" si="1676"/>
        <v>1.0442156473533561E-6</v>
      </c>
      <c r="BJ1367" s="8">
        <f t="shared" si="1677"/>
        <v>0.32681534134707441</v>
      </c>
      <c r="BK1367" s="8">
        <f t="shared" si="1678"/>
        <v>0.31746762334432932</v>
      </c>
      <c r="BL1367" s="8">
        <f t="shared" si="1679"/>
        <v>0.33237531052094271</v>
      </c>
      <c r="BM1367" s="8">
        <f t="shared" si="1680"/>
        <v>0.2981176253678528</v>
      </c>
      <c r="BN1367" s="8">
        <f t="shared" si="1681"/>
        <v>0.70175653244959946</v>
      </c>
    </row>
    <row r="1368" spans="1:66" x14ac:dyDescent="0.25">
      <c r="A1368" t="s">
        <v>91</v>
      </c>
      <c r="B1368" t="s">
        <v>389</v>
      </c>
      <c r="C1368" t="s">
        <v>94</v>
      </c>
      <c r="D1368" t="s">
        <v>565</v>
      </c>
      <c r="E1368">
        <f>VLOOKUP(A1368,home!$A$2:$E$405,3,FALSE)</f>
        <v>1.5</v>
      </c>
      <c r="F1368">
        <f>VLOOKUP(B1368,home!$B$2:$E$405,3,FALSE)</f>
        <v>1.1299999999999999</v>
      </c>
      <c r="G1368">
        <f>VLOOKUP(C1368,away!$B$2:$E$405,4,FALSE)</f>
        <v>1.36</v>
      </c>
      <c r="H1368">
        <f>VLOOKUP(A1368,away!$A$2:$E$405,3,FALSE)</f>
        <v>1.1974637681159399</v>
      </c>
      <c r="I1368">
        <f>VLOOKUP(C1368,away!$B$2:$E$405,3,FALSE)</f>
        <v>0.57999999999999996</v>
      </c>
      <c r="J1368">
        <f>VLOOKUP(B1368,home!$B$2:$E$405,4,FALSE)</f>
        <v>0.94</v>
      </c>
      <c r="K1368" s="3">
        <f t="shared" si="1626"/>
        <v>2.3052000000000001</v>
      </c>
      <c r="L1368" s="3">
        <f t="shared" si="1627"/>
        <v>0.65285724637681031</v>
      </c>
      <c r="M1368" s="5">
        <f t="shared" si="1628"/>
        <v>5.1919686415023814E-2</v>
      </c>
      <c r="N1368" s="5">
        <f t="shared" si="1629"/>
        <v>0.11968526112391291</v>
      </c>
      <c r="O1368" s="5">
        <f t="shared" si="1630"/>
        <v>3.3896143505659941E-2</v>
      </c>
      <c r="P1368" s="5">
        <f t="shared" si="1631"/>
        <v>7.8137390009247298E-2</v>
      </c>
      <c r="Q1368" s="5">
        <f t="shared" si="1632"/>
        <v>0.13794923197142206</v>
      </c>
      <c r="R1368" s="5">
        <f t="shared" si="1633"/>
        <v>1.1064671455949172E-2</v>
      </c>
      <c r="S1368" s="5">
        <f t="shared" si="1634"/>
        <v>2.9398539065956807E-2</v>
      </c>
      <c r="T1368" s="5">
        <f t="shared" si="1635"/>
        <v>9.0061155724658462E-2</v>
      </c>
      <c r="U1368" s="5">
        <f t="shared" si="1636"/>
        <v>2.5506280640254033E-2</v>
      </c>
      <c r="V1368" s="5">
        <f t="shared" si="1637"/>
        <v>4.9159796843329688E-3</v>
      </c>
      <c r="W1368" s="5">
        <f t="shared" si="1638"/>
        <v>0.10600018984684069</v>
      </c>
      <c r="X1368" s="5">
        <f t="shared" si="1639"/>
        <v>6.9202992058827545E-2</v>
      </c>
      <c r="Y1368" s="5">
        <f t="shared" si="1640"/>
        <v>2.2589837418281206E-2</v>
      </c>
      <c r="Z1368" s="5">
        <f t="shared" si="1641"/>
        <v>2.4078836462650233E-3</v>
      </c>
      <c r="AA1368" s="5">
        <f t="shared" si="1642"/>
        <v>5.5506533813701325E-3</v>
      </c>
      <c r="AB1368" s="5">
        <f t="shared" si="1643"/>
        <v>6.3976830873672171E-3</v>
      </c>
      <c r="AC1368" s="5">
        <f t="shared" si="1644"/>
        <v>4.6239905370594339E-4</v>
      </c>
      <c r="AD1368" s="5">
        <f t="shared" si="1645"/>
        <v>6.1087909408734299E-2</v>
      </c>
      <c r="AE1368" s="5">
        <f t="shared" si="1646"/>
        <v>3.9881684323502323E-2</v>
      </c>
      <c r="AF1368" s="5">
        <f t="shared" si="1647"/>
        <v>1.301852330415546E-2</v>
      </c>
      <c r="AG1368" s="5">
        <f t="shared" si="1648"/>
        <v>2.8330790920810898E-3</v>
      </c>
      <c r="AH1368" s="5">
        <f t="shared" si="1649"/>
        <v>3.9300107172408406E-4</v>
      </c>
      <c r="AI1368" s="5">
        <f t="shared" si="1650"/>
        <v>9.059460705383586E-4</v>
      </c>
      <c r="AJ1368" s="5">
        <f t="shared" si="1651"/>
        <v>1.0441934409025125E-3</v>
      </c>
      <c r="AK1368" s="5">
        <f t="shared" si="1652"/>
        <v>8.023582399894905E-4</v>
      </c>
      <c r="AL1368" s="5">
        <f t="shared" si="1653"/>
        <v>2.7835803868702249E-5</v>
      </c>
      <c r="AM1368" s="5">
        <f t="shared" si="1654"/>
        <v>2.8163969753802854E-2</v>
      </c>
      <c r="AN1368" s="5">
        <f t="shared" si="1655"/>
        <v>1.8387051740507507E-2</v>
      </c>
      <c r="AO1368" s="5">
        <f t="shared" si="1656"/>
        <v>6.0020599841478324E-3</v>
      </c>
      <c r="AP1368" s="5">
        <f t="shared" si="1657"/>
        <v>1.3061627846130655E-3</v>
      </c>
      <c r="AQ1368" s="5">
        <f t="shared" si="1658"/>
        <v>2.1318445972058812E-4</v>
      </c>
      <c r="AR1368" s="5">
        <f t="shared" si="1659"/>
        <v>5.1314719501784192E-5</v>
      </c>
      <c r="AS1368" s="5">
        <f t="shared" si="1660"/>
        <v>1.1829069139551293E-4</v>
      </c>
      <c r="AT1368" s="5">
        <f t="shared" si="1661"/>
        <v>1.3634185090246825E-4</v>
      </c>
      <c r="AU1368" s="5">
        <f t="shared" si="1662"/>
        <v>1.0476507823345658E-4</v>
      </c>
      <c r="AV1368" s="5">
        <f t="shared" si="1663"/>
        <v>6.0376114585941029E-5</v>
      </c>
      <c r="AW1368" s="5">
        <f t="shared" si="1664"/>
        <v>1.1636653611307925E-6</v>
      </c>
      <c r="AX1368" s="5">
        <f t="shared" si="1665"/>
        <v>1.0820597179411067E-2</v>
      </c>
      <c r="AY1368" s="5">
        <f t="shared" si="1666"/>
        <v>7.0643052787029903E-3</v>
      </c>
      <c r="AZ1368" s="5">
        <f t="shared" si="1667"/>
        <v>2.305991445909599E-3</v>
      </c>
      <c r="BA1368" s="5">
        <f t="shared" si="1668"/>
        <v>5.0182774184834018E-4</v>
      </c>
      <c r="BB1368" s="5">
        <f t="shared" si="1669"/>
        <v>8.1905469424650026E-5</v>
      </c>
      <c r="BC1368" s="5">
        <f t="shared" si="1670"/>
        <v>1.0694515846355412E-5</v>
      </c>
      <c r="BD1368" s="5">
        <f t="shared" si="1671"/>
        <v>5.5835310787555359E-6</v>
      </c>
      <c r="BE1368" s="5">
        <f t="shared" si="1672"/>
        <v>1.2871155842747262E-5</v>
      </c>
      <c r="BF1368" s="5">
        <f t="shared" si="1673"/>
        <v>1.48352942243505E-5</v>
      </c>
      <c r="BG1368" s="5">
        <f t="shared" si="1674"/>
        <v>1.1399440081990921E-5</v>
      </c>
      <c r="BH1368" s="5">
        <f t="shared" si="1675"/>
        <v>6.5694973192513694E-6</v>
      </c>
      <c r="BI1368" s="5">
        <f t="shared" si="1676"/>
        <v>3.0288010440676505E-6</v>
      </c>
      <c r="BJ1368" s="8">
        <f t="shared" si="1677"/>
        <v>0.73716761462635094</v>
      </c>
      <c r="BK1368" s="8">
        <f t="shared" si="1678"/>
        <v>0.1719261353108385</v>
      </c>
      <c r="BL1368" s="8">
        <f t="shared" si="1679"/>
        <v>8.6086307067965273E-2</v>
      </c>
      <c r="BM1368" s="8">
        <f t="shared" si="1680"/>
        <v>0.55787241455686254</v>
      </c>
      <c r="BN1368" s="8">
        <f t="shared" si="1681"/>
        <v>0.43265238448121524</v>
      </c>
    </row>
    <row r="1369" spans="1:66" x14ac:dyDescent="0.25">
      <c r="A1369" t="s">
        <v>114</v>
      </c>
      <c r="B1369" t="s">
        <v>92</v>
      </c>
      <c r="C1369" t="s">
        <v>104</v>
      </c>
      <c r="D1369" t="s">
        <v>565</v>
      </c>
      <c r="E1369">
        <f>VLOOKUP(A1369,home!$A$2:$E$405,3,FALSE)</f>
        <v>1.35326086956522</v>
      </c>
      <c r="F1369">
        <f>VLOOKUP(B1369,home!$B$2:$E$405,3,FALSE)</f>
        <v>0.78</v>
      </c>
      <c r="G1369">
        <f>VLOOKUP(C1369,away!$B$2:$E$405,4,FALSE)</f>
        <v>0.74</v>
      </c>
      <c r="H1369">
        <f>VLOOKUP(A1369,away!$A$2:$E$405,3,FALSE)</f>
        <v>1.10869565217391</v>
      </c>
      <c r="I1369">
        <f>VLOOKUP(C1369,away!$B$2:$E$405,3,FALSE)</f>
        <v>0.9</v>
      </c>
      <c r="J1369">
        <f>VLOOKUP(B1369,home!$B$2:$E$405,4,FALSE)</f>
        <v>1.23</v>
      </c>
      <c r="K1369" s="3">
        <f t="shared" si="1626"/>
        <v>0.78110217391304504</v>
      </c>
      <c r="L1369" s="3">
        <f t="shared" si="1627"/>
        <v>1.2273260869565183</v>
      </c>
      <c r="M1369" s="5">
        <f t="shared" si="1628"/>
        <v>0.13419943549895122</v>
      </c>
      <c r="N1369" s="5">
        <f t="shared" si="1629"/>
        <v>0.10482347080613426</v>
      </c>
      <c r="O1369" s="5">
        <f t="shared" si="1630"/>
        <v>0.16470646804270148</v>
      </c>
      <c r="P1369" s="5">
        <f t="shared" si="1631"/>
        <v>0.12865258024569359</v>
      </c>
      <c r="Q1369" s="5">
        <f t="shared" si="1632"/>
        <v>4.0938920461891029E-2</v>
      </c>
      <c r="R1369" s="5">
        <f t="shared" si="1633"/>
        <v>0.10107427245963883</v>
      </c>
      <c r="S1369" s="5">
        <f t="shared" si="1634"/>
        <v>3.0833748186675457E-2</v>
      </c>
      <c r="T1369" s="5">
        <f t="shared" si="1635"/>
        <v>5.0245405054716856E-2</v>
      </c>
      <c r="U1369" s="5">
        <f t="shared" si="1636"/>
        <v>7.8949333944903305E-2</v>
      </c>
      <c r="V1369" s="5">
        <f t="shared" si="1637"/>
        <v>3.2843665748610376E-3</v>
      </c>
      <c r="W1369" s="5">
        <f t="shared" si="1638"/>
        <v>1.0659159923478779E-2</v>
      </c>
      <c r="X1369" s="5">
        <f t="shared" si="1639"/>
        <v>1.3082265039126953E-2</v>
      </c>
      <c r="Y1369" s="5">
        <f t="shared" si="1640"/>
        <v>8.0281025794998739E-3</v>
      </c>
      <c r="Z1369" s="5">
        <f t="shared" si="1641"/>
        <v>4.1350363769955177E-2</v>
      </c>
      <c r="AA1369" s="5">
        <f t="shared" si="1642"/>
        <v>3.2298859032807201E-2</v>
      </c>
      <c r="AB1369" s="5">
        <f t="shared" si="1643"/>
        <v>1.2614354502718346E-2</v>
      </c>
      <c r="AC1369" s="5">
        <f t="shared" si="1644"/>
        <v>1.9678838101925441E-4</v>
      </c>
      <c r="AD1369" s="5">
        <f t="shared" si="1645"/>
        <v>2.0814732470790199E-3</v>
      </c>
      <c r="AE1369" s="5">
        <f t="shared" si="1646"/>
        <v>2.5546464154421718E-3</v>
      </c>
      <c r="AF1369" s="5">
        <f t="shared" si="1647"/>
        <v>1.5676920943110684E-3</v>
      </c>
      <c r="AG1369" s="5">
        <f t="shared" si="1648"/>
        <v>6.4135646788782434E-4</v>
      </c>
      <c r="AH1369" s="5">
        <f t="shared" si="1649"/>
        <v>1.2687595040001923E-2</v>
      </c>
      <c r="AI1369" s="5">
        <f t="shared" si="1650"/>
        <v>9.9103080674738699E-3</v>
      </c>
      <c r="AJ1369" s="5">
        <f t="shared" si="1651"/>
        <v>3.8704815878259128E-3</v>
      </c>
      <c r="AK1369" s="5">
        <f t="shared" si="1652"/>
        <v>1.0077471941137453E-3</v>
      </c>
      <c r="AL1369" s="5">
        <f t="shared" si="1653"/>
        <v>7.5461816620525461E-6</v>
      </c>
      <c r="AM1369" s="5">
        <f t="shared" si="1654"/>
        <v>3.2516865564705344E-4</v>
      </c>
      <c r="AN1369" s="5">
        <f t="shared" si="1655"/>
        <v>3.9908797373620973E-4</v>
      </c>
      <c r="AO1369" s="5">
        <f t="shared" si="1656"/>
        <v>2.4490554057853404E-4</v>
      </c>
      <c r="AP1369" s="5">
        <f t="shared" si="1657"/>
        <v>1.0019298626407435E-4</v>
      </c>
      <c r="AQ1369" s="5">
        <f t="shared" si="1658"/>
        <v>3.074236644299365E-5</v>
      </c>
      <c r="AR1369" s="5">
        <f t="shared" si="1659"/>
        <v>3.114363274666894E-3</v>
      </c>
      <c r="AS1369" s="5">
        <f t="shared" si="1660"/>
        <v>2.4326359241972607E-3</v>
      </c>
      <c r="AT1369" s="5">
        <f t="shared" si="1661"/>
        <v>9.500686043647247E-4</v>
      </c>
      <c r="AU1369" s="5">
        <f t="shared" si="1662"/>
        <v>2.4736688407860649E-4</v>
      </c>
      <c r="AV1369" s="5">
        <f t="shared" si="1663"/>
        <v>4.8304702726973919E-5</v>
      </c>
      <c r="AW1369" s="5">
        <f t="shared" si="1664"/>
        <v>2.0095210829237664E-7</v>
      </c>
      <c r="AX1369" s="5">
        <f t="shared" si="1665"/>
        <v>4.2331657302382633E-5</v>
      </c>
      <c r="AY1369" s="5">
        <f t="shared" si="1666"/>
        <v>5.1954747311317603E-5</v>
      </c>
      <c r="AZ1369" s="5">
        <f t="shared" si="1667"/>
        <v>3.1882708358207063E-5</v>
      </c>
      <c r="BA1369" s="5">
        <f t="shared" si="1668"/>
        <v>1.3043493230284722E-5</v>
      </c>
      <c r="BB1369" s="5">
        <f t="shared" si="1669"/>
        <v>4.0021548766422972E-6</v>
      </c>
      <c r="BC1369" s="5">
        <f t="shared" si="1670"/>
        <v>9.8238981682866633E-7</v>
      </c>
      <c r="BD1369" s="5">
        <f t="shared" si="1671"/>
        <v>6.3705654854300225E-4</v>
      </c>
      <c r="BE1369" s="5">
        <f t="shared" si="1672"/>
        <v>4.9760625497248035E-4</v>
      </c>
      <c r="BF1369" s="5">
        <f t="shared" si="1673"/>
        <v>1.9434066375586663E-4</v>
      </c>
      <c r="BG1369" s="5">
        <f t="shared" si="1674"/>
        <v>5.0599971646470539E-5</v>
      </c>
      <c r="BH1369" s="5">
        <f t="shared" si="1675"/>
        <v>9.8809369632491413E-6</v>
      </c>
      <c r="BI1369" s="5">
        <f t="shared" si="1676"/>
        <v>1.5436042684583335E-6</v>
      </c>
      <c r="BJ1369" s="8">
        <f t="shared" si="1677"/>
        <v>0.23586678676313239</v>
      </c>
      <c r="BK1369" s="8">
        <f t="shared" si="1678"/>
        <v>0.29722641981617393</v>
      </c>
      <c r="BL1369" s="8">
        <f t="shared" si="1679"/>
        <v>0.42530318724236865</v>
      </c>
      <c r="BM1369" s="8">
        <f t="shared" si="1680"/>
        <v>0.32529985628141683</v>
      </c>
      <c r="BN1369" s="8">
        <f t="shared" si="1681"/>
        <v>0.67439514751501051</v>
      </c>
    </row>
    <row r="1370" spans="1:66" x14ac:dyDescent="0.25">
      <c r="A1370" t="s">
        <v>114</v>
      </c>
      <c r="B1370" t="s">
        <v>115</v>
      </c>
      <c r="C1370" t="s">
        <v>113</v>
      </c>
      <c r="D1370" t="s">
        <v>565</v>
      </c>
      <c r="E1370">
        <f>VLOOKUP(A1370,home!$A$2:$E$405,3,FALSE)</f>
        <v>1.35326086956522</v>
      </c>
      <c r="F1370">
        <f>VLOOKUP(B1370,home!$B$2:$E$405,3,FALSE)</f>
        <v>0.8</v>
      </c>
      <c r="G1370">
        <f>VLOOKUP(C1370,away!$B$2:$E$405,4,FALSE)</f>
        <v>1.45</v>
      </c>
      <c r="H1370">
        <f>VLOOKUP(A1370,away!$A$2:$E$405,3,FALSE)</f>
        <v>1.10869565217391</v>
      </c>
      <c r="I1370">
        <f>VLOOKUP(C1370,away!$B$2:$E$405,3,FALSE)</f>
        <v>0.49</v>
      </c>
      <c r="J1370">
        <f>VLOOKUP(B1370,home!$B$2:$E$405,4,FALSE)</f>
        <v>1.1000000000000001</v>
      </c>
      <c r="K1370" s="3">
        <f t="shared" si="1626"/>
        <v>1.5697826086956552</v>
      </c>
      <c r="L1370" s="3">
        <f t="shared" si="1627"/>
        <v>0.59758695652173754</v>
      </c>
      <c r="M1370" s="5">
        <f t="shared" si="1628"/>
        <v>0.11447834904047918</v>
      </c>
      <c r="N1370" s="5">
        <f t="shared" si="1629"/>
        <v>0.17970612139593514</v>
      </c>
      <c r="O1370" s="5">
        <f t="shared" si="1630"/>
        <v>6.8410768190733121E-2</v>
      </c>
      <c r="P1370" s="5">
        <f t="shared" si="1631"/>
        <v>0.10739003415332277</v>
      </c>
      <c r="Q1370" s="5">
        <f t="shared" si="1632"/>
        <v>0.14104977202174462</v>
      </c>
      <c r="R1370" s="5">
        <f t="shared" si="1633"/>
        <v>2.044069137820715E-2</v>
      </c>
      <c r="S1370" s="5">
        <f t="shared" si="1634"/>
        <v>2.5185154075234653E-2</v>
      </c>
      <c r="T1370" s="5">
        <f t="shared" si="1635"/>
        <v>8.4289503980559288E-2</v>
      </c>
      <c r="U1370" s="5">
        <f t="shared" si="1636"/>
        <v>3.20874418352248E-2</v>
      </c>
      <c r="V1370" s="5">
        <f t="shared" si="1637"/>
        <v>2.625081102395272E-3</v>
      </c>
      <c r="W1370" s="5">
        <f t="shared" si="1638"/>
        <v>7.380582636007392E-2</v>
      </c>
      <c r="X1370" s="5">
        <f t="shared" si="1639"/>
        <v>4.4105399148088399E-2</v>
      </c>
      <c r="Y1370" s="5">
        <f t="shared" si="1640"/>
        <v>1.317840562154129E-2</v>
      </c>
      <c r="Z1370" s="5">
        <f t="shared" si="1641"/>
        <v>4.0716968499676437E-3</v>
      </c>
      <c r="AA1370" s="5">
        <f t="shared" si="1642"/>
        <v>6.3916789029600882E-3</v>
      </c>
      <c r="AB1370" s="5">
        <f t="shared" si="1643"/>
        <v>5.0167731911168372E-3</v>
      </c>
      <c r="AC1370" s="5">
        <f t="shared" si="1644"/>
        <v>1.5390876943343934E-4</v>
      </c>
      <c r="AD1370" s="5">
        <f t="shared" si="1645"/>
        <v>2.8964775660113837E-2</v>
      </c>
      <c r="AE1370" s="5">
        <f t="shared" si="1646"/>
        <v>1.7308972133062327E-2</v>
      </c>
      <c r="AF1370" s="5">
        <f t="shared" si="1647"/>
        <v>5.1718079887581418E-3</v>
      </c>
      <c r="AG1370" s="5">
        <f t="shared" si="1648"/>
        <v>1.0302016652389287E-3</v>
      </c>
      <c r="AH1370" s="5">
        <f t="shared" si="1649"/>
        <v>6.082982321128275E-4</v>
      </c>
      <c r="AI1370" s="5">
        <f t="shared" si="1650"/>
        <v>9.5489598567102926E-4</v>
      </c>
      <c r="AJ1370" s="5">
        <f t="shared" si="1651"/>
        <v>7.4948955570983892E-4</v>
      </c>
      <c r="AK1370" s="5">
        <f t="shared" si="1652"/>
        <v>3.9217855665077959E-4</v>
      </c>
      <c r="AL1370" s="5">
        <f t="shared" si="1653"/>
        <v>5.7751594583561302E-6</v>
      </c>
      <c r="AM1370" s="5">
        <f t="shared" si="1654"/>
        <v>9.0936802192035874E-3</v>
      </c>
      <c r="AN1370" s="5">
        <f t="shared" si="1655"/>
        <v>5.4342646857757975E-3</v>
      </c>
      <c r="AO1370" s="5">
        <f t="shared" si="1656"/>
        <v>1.6237228472531576E-3</v>
      </c>
      <c r="AP1370" s="5">
        <f t="shared" si="1657"/>
        <v>3.2343853150827484E-4</v>
      </c>
      <c r="AQ1370" s="5">
        <f t="shared" si="1658"/>
        <v>4.8320661916472518E-5</v>
      </c>
      <c r="AR1370" s="5">
        <f t="shared" si="1659"/>
        <v>7.2702217837171637E-5</v>
      </c>
      <c r="AS1370" s="5">
        <f t="shared" si="1660"/>
        <v>1.1412667717439506E-4</v>
      </c>
      <c r="AT1370" s="5">
        <f t="shared" si="1661"/>
        <v>8.9577036508294407E-5</v>
      </c>
      <c r="AU1370" s="5">
        <f t="shared" si="1662"/>
        <v>4.6872158016405456E-5</v>
      </c>
      <c r="AV1370" s="5">
        <f t="shared" si="1663"/>
        <v>1.8394774621546974E-5</v>
      </c>
      <c r="AW1370" s="5">
        <f t="shared" si="1664"/>
        <v>1.5048808032067533E-7</v>
      </c>
      <c r="AX1370" s="5">
        <f t="shared" si="1665"/>
        <v>2.3791835095242479E-3</v>
      </c>
      <c r="AY1370" s="5">
        <f t="shared" si="1666"/>
        <v>1.4217690324633016E-3</v>
      </c>
      <c r="AZ1370" s="5">
        <f t="shared" si="1667"/>
        <v>4.2481531449329988E-4</v>
      </c>
      <c r="BA1370" s="5">
        <f t="shared" si="1668"/>
        <v>8.4621363623958623E-5</v>
      </c>
      <c r="BB1370" s="5">
        <f t="shared" si="1669"/>
        <v>1.2642155786190175E-5</v>
      </c>
      <c r="BC1370" s="5">
        <f t="shared" si="1670"/>
        <v>1.5109574800286127E-6</v>
      </c>
      <c r="BD1370" s="5">
        <f t="shared" si="1671"/>
        <v>7.2409828482826238E-6</v>
      </c>
      <c r="BE1370" s="5">
        <f t="shared" si="1672"/>
        <v>1.1366768945097592E-5</v>
      </c>
      <c r="BF1370" s="5">
        <f t="shared" si="1673"/>
        <v>8.9216781035380323E-6</v>
      </c>
      <c r="BG1370" s="5">
        <f t="shared" si="1674"/>
        <v>4.6683650424382795E-6</v>
      </c>
      <c r="BH1370" s="5">
        <f t="shared" si="1675"/>
        <v>1.8320795636655907E-6</v>
      </c>
      <c r="BI1370" s="5">
        <f t="shared" si="1676"/>
        <v>5.7519332735779397E-7</v>
      </c>
      <c r="BJ1370" s="8">
        <f t="shared" si="1677"/>
        <v>0.60945875525414428</v>
      </c>
      <c r="BK1370" s="8">
        <f t="shared" si="1678"/>
        <v>0.25126007133278699</v>
      </c>
      <c r="BL1370" s="8">
        <f t="shared" si="1679"/>
        <v>0.13542849376037466</v>
      </c>
      <c r="BM1370" s="8">
        <f t="shared" si="1680"/>
        <v>0.36732166247246867</v>
      </c>
      <c r="BN1370" s="8">
        <f t="shared" si="1681"/>
        <v>0.63147573618042196</v>
      </c>
    </row>
    <row r="1371" spans="1:66" x14ac:dyDescent="0.25">
      <c r="A1371" t="s">
        <v>114</v>
      </c>
      <c r="B1371" t="s">
        <v>120</v>
      </c>
      <c r="C1371" t="s">
        <v>377</v>
      </c>
      <c r="D1371" t="s">
        <v>565</v>
      </c>
      <c r="E1371">
        <f>VLOOKUP(A1371,home!$A$2:$E$405,3,FALSE)</f>
        <v>1.35326086956522</v>
      </c>
      <c r="F1371">
        <f>VLOOKUP(B1371,home!$B$2:$E$405,3,FALSE)</f>
        <v>0.9</v>
      </c>
      <c r="G1371">
        <f>VLOOKUP(C1371,away!$B$2:$E$405,4,FALSE)</f>
        <v>0.64</v>
      </c>
      <c r="H1371">
        <f>VLOOKUP(A1371,away!$A$2:$E$405,3,FALSE)</f>
        <v>1.10869565217391</v>
      </c>
      <c r="I1371">
        <f>VLOOKUP(C1371,away!$B$2:$E$405,3,FALSE)</f>
        <v>1.31</v>
      </c>
      <c r="J1371">
        <f>VLOOKUP(B1371,home!$B$2:$E$405,4,FALSE)</f>
        <v>1.1399999999999999</v>
      </c>
      <c r="K1371" s="3">
        <f t="shared" si="1626"/>
        <v>0.77947826086956673</v>
      </c>
      <c r="L1371" s="3">
        <f t="shared" si="1627"/>
        <v>1.6557260869565169</v>
      </c>
      <c r="M1371" s="5">
        <f t="shared" si="1628"/>
        <v>8.7579848467708818E-2</v>
      </c>
      <c r="N1371" s="5">
        <f t="shared" si="1629"/>
        <v>6.8266587970829851E-2</v>
      </c>
      <c r="O1371" s="5">
        <f t="shared" si="1630"/>
        <v>0.14500823979968425</v>
      </c>
      <c r="P1371" s="5">
        <f t="shared" si="1631"/>
        <v>0.11303077057081495</v>
      </c>
      <c r="Q1371" s="5">
        <f t="shared" si="1632"/>
        <v>2.6606160633500863E-2</v>
      </c>
      <c r="R1371" s="5">
        <f t="shared" si="1633"/>
        <v>0.12004696272999173</v>
      </c>
      <c r="S1371" s="5">
        <f t="shared" si="1634"/>
        <v>3.6469448507160787E-2</v>
      </c>
      <c r="T1371" s="5">
        <f t="shared" si="1635"/>
        <v>4.405251423464291E-2</v>
      </c>
      <c r="U1371" s="5">
        <f t="shared" si="1636"/>
        <v>9.3573997731447645E-2</v>
      </c>
      <c r="V1371" s="5">
        <f t="shared" si="1637"/>
        <v>5.2297290087950201E-3</v>
      </c>
      <c r="W1371" s="5">
        <f t="shared" si="1638"/>
        <v>6.9129746063391955E-3</v>
      </c>
      <c r="X1371" s="5">
        <f t="shared" si="1639"/>
        <v>1.1445992394183764E-2</v>
      </c>
      <c r="Y1371" s="5">
        <f t="shared" si="1640"/>
        <v>9.4757140990779712E-3</v>
      </c>
      <c r="Z1371" s="5">
        <f t="shared" si="1641"/>
        <v>6.6254962617314658E-2</v>
      </c>
      <c r="AA1371" s="5">
        <f t="shared" si="1642"/>
        <v>5.1644303034922581E-2</v>
      </c>
      <c r="AB1371" s="5">
        <f t="shared" si="1643"/>
        <v>2.0127805756741165E-2</v>
      </c>
      <c r="AC1371" s="5">
        <f t="shared" si="1644"/>
        <v>4.2184383028947783E-4</v>
      </c>
      <c r="AD1371" s="5">
        <f t="shared" si="1645"/>
        <v>1.3471283558961883E-3</v>
      </c>
      <c r="AE1371" s="5">
        <f t="shared" si="1646"/>
        <v>2.2304755613361624E-3</v>
      </c>
      <c r="AF1371" s="5">
        <f t="shared" si="1647"/>
        <v>1.8465282866116325E-3</v>
      </c>
      <c r="AG1371" s="5">
        <f t="shared" si="1648"/>
        <v>1.0191150181486663E-3</v>
      </c>
      <c r="AH1371" s="5">
        <f t="shared" si="1649"/>
        <v>2.7425017498954183E-2</v>
      </c>
      <c r="AI1371" s="5">
        <f t="shared" si="1650"/>
        <v>2.1377204944402241E-2</v>
      </c>
      <c r="AJ1371" s="5">
        <f t="shared" si="1651"/>
        <v>8.3315332661574783E-3</v>
      </c>
      <c r="AK1371" s="5">
        <f t="shared" si="1652"/>
        <v>2.1647496868937911E-3</v>
      </c>
      <c r="AL1371" s="5">
        <f t="shared" si="1653"/>
        <v>2.1777307922949496E-5</v>
      </c>
      <c r="AM1371" s="5">
        <f t="shared" si="1654"/>
        <v>2.1001145360440799E-4</v>
      </c>
      <c r="AN1371" s="5">
        <f t="shared" si="1655"/>
        <v>3.4772144229247652E-4</v>
      </c>
      <c r="AO1371" s="5">
        <f t="shared" si="1656"/>
        <v>2.8786573149889926E-4</v>
      </c>
      <c r="AP1371" s="5">
        <f t="shared" si="1657"/>
        <v>1.588756003945159E-4</v>
      </c>
      <c r="AQ1371" s="5">
        <f t="shared" si="1658"/>
        <v>6.5763619038519786E-5</v>
      </c>
      <c r="AR1371" s="5">
        <f t="shared" si="1659"/>
        <v>9.081663381651485E-3</v>
      </c>
      <c r="AS1371" s="5">
        <f t="shared" si="1660"/>
        <v>7.0789591785325266E-3</v>
      </c>
      <c r="AT1371" s="5">
        <f t="shared" si="1661"/>
        <v>2.7589473946245946E-3</v>
      </c>
      <c r="AU1371" s="5">
        <f t="shared" si="1662"/>
        <v>7.1684650566420055E-4</v>
      </c>
      <c r="AV1371" s="5">
        <f t="shared" si="1663"/>
        <v>1.3969156688638926E-4</v>
      </c>
      <c r="AW1371" s="5">
        <f t="shared" si="1664"/>
        <v>7.8071799574751129E-7</v>
      </c>
      <c r="AX1371" s="5">
        <f t="shared" si="1665"/>
        <v>2.7283227103042263E-5</v>
      </c>
      <c r="AY1371" s="5">
        <f t="shared" si="1666"/>
        <v>4.5173550850866151E-5</v>
      </c>
      <c r="AZ1371" s="5">
        <f t="shared" si="1667"/>
        <v>3.7397513292117931E-5</v>
      </c>
      <c r="BA1371" s="5">
        <f t="shared" si="1668"/>
        <v>2.0640012781687576E-5</v>
      </c>
      <c r="BB1371" s="5">
        <f t="shared" si="1669"/>
        <v>8.543551899439018E-6</v>
      </c>
      <c r="BC1371" s="5">
        <f t="shared" si="1670"/>
        <v>2.8291563510336172E-6</v>
      </c>
      <c r="BD1371" s="5">
        <f t="shared" si="1671"/>
        <v>2.5061244956596828E-3</v>
      </c>
      <c r="BE1371" s="5">
        <f t="shared" si="1672"/>
        <v>1.9534695633994293E-3</v>
      </c>
      <c r="BF1371" s="5">
        <f t="shared" si="1673"/>
        <v>7.613435289701093E-4</v>
      </c>
      <c r="BG1371" s="5">
        <f t="shared" si="1674"/>
        <v>1.9781690996197317E-4</v>
      </c>
      <c r="BH1371" s="5">
        <f t="shared" si="1675"/>
        <v>3.8548495236937624E-5</v>
      </c>
      <c r="BI1371" s="5">
        <f t="shared" si="1676"/>
        <v>6.0095428052853849E-6</v>
      </c>
      <c r="BJ1371" s="8">
        <f t="shared" si="1677"/>
        <v>0.17441529601967418</v>
      </c>
      <c r="BK1371" s="8">
        <f t="shared" si="1678"/>
        <v>0.24279859124354286</v>
      </c>
      <c r="BL1371" s="8">
        <f t="shared" si="1679"/>
        <v>0.51493923501258776</v>
      </c>
      <c r="BM1371" s="8">
        <f t="shared" si="1680"/>
        <v>0.43782512188773393</v>
      </c>
      <c r="BN1371" s="8">
        <f t="shared" si="1681"/>
        <v>0.5605385701725305</v>
      </c>
    </row>
    <row r="1372" spans="1:66" x14ac:dyDescent="0.25">
      <c r="A1372" t="s">
        <v>114</v>
      </c>
      <c r="B1372" t="s">
        <v>476</v>
      </c>
      <c r="C1372" t="s">
        <v>95</v>
      </c>
      <c r="D1372" t="s">
        <v>565</v>
      </c>
      <c r="E1372">
        <f>VLOOKUP(A1372,home!$A$2:$E$405,3,FALSE)</f>
        <v>1.35326086956522</v>
      </c>
      <c r="F1372">
        <f>VLOOKUP(B1372,home!$B$2:$E$405,3,FALSE)</f>
        <v>1.1599999999999999</v>
      </c>
      <c r="G1372">
        <f>VLOOKUP(C1372,away!$B$2:$E$405,4,FALSE)</f>
        <v>0.96</v>
      </c>
      <c r="H1372">
        <f>VLOOKUP(A1372,away!$A$2:$E$405,3,FALSE)</f>
        <v>1.10869565217391</v>
      </c>
      <c r="I1372">
        <f>VLOOKUP(C1372,away!$B$2:$E$405,3,FALSE)</f>
        <v>0.64</v>
      </c>
      <c r="J1372">
        <f>VLOOKUP(B1372,home!$B$2:$E$405,4,FALSE)</f>
        <v>0.69</v>
      </c>
      <c r="K1372" s="3">
        <f t="shared" si="1626"/>
        <v>1.5069913043478287</v>
      </c>
      <c r="L1372" s="3">
        <f t="shared" si="1627"/>
        <v>0.48959999999999865</v>
      </c>
      <c r="M1372" s="5">
        <f t="shared" si="1628"/>
        <v>0.13579738716655532</v>
      </c>
      <c r="N1372" s="5">
        <f t="shared" si="1629"/>
        <v>0.2046454816131543</v>
      </c>
      <c r="O1372" s="5">
        <f t="shared" si="1630"/>
        <v>6.6486400756745306E-2</v>
      </c>
      <c r="P1372" s="5">
        <f t="shared" si="1631"/>
        <v>0.10019442779780008</v>
      </c>
      <c r="Q1372" s="5">
        <f t="shared" si="1632"/>
        <v>0.15419948063254851</v>
      </c>
      <c r="R1372" s="5">
        <f t="shared" si="1633"/>
        <v>1.6275870905251205E-2</v>
      </c>
      <c r="S1372" s="5">
        <f t="shared" si="1634"/>
        <v>1.8481436887691816E-2</v>
      </c>
      <c r="T1372" s="5">
        <f t="shared" si="1635"/>
        <v>7.5496065717695557E-2</v>
      </c>
      <c r="U1372" s="5">
        <f t="shared" si="1636"/>
        <v>2.4527595924901387E-2</v>
      </c>
      <c r="V1372" s="5">
        <f t="shared" si="1637"/>
        <v>1.5151142386792961E-3</v>
      </c>
      <c r="W1372" s="5">
        <f t="shared" si="1638"/>
        <v>7.7459092149400707E-2</v>
      </c>
      <c r="X1372" s="5">
        <f t="shared" si="1639"/>
        <v>3.792397151634648E-2</v>
      </c>
      <c r="Y1372" s="5">
        <f t="shared" si="1640"/>
        <v>9.283788227201592E-3</v>
      </c>
      <c r="Z1372" s="5">
        <f t="shared" si="1641"/>
        <v>2.65622213173699E-3</v>
      </c>
      <c r="AA1372" s="5">
        <f t="shared" si="1642"/>
        <v>4.0029036549438964E-3</v>
      </c>
      <c r="AB1372" s="5">
        <f t="shared" si="1643"/>
        <v>3.0161705000712972E-3</v>
      </c>
      <c r="AC1372" s="5">
        <f t="shared" si="1644"/>
        <v>6.9867877873168094E-5</v>
      </c>
      <c r="AD1372" s="5">
        <f t="shared" si="1645"/>
        <v>2.9182544577955979E-2</v>
      </c>
      <c r="AE1372" s="5">
        <f t="shared" si="1646"/>
        <v>1.428777382536721E-2</v>
      </c>
      <c r="AF1372" s="5">
        <f t="shared" si="1647"/>
        <v>3.4976470324498831E-3</v>
      </c>
      <c r="AG1372" s="5">
        <f t="shared" si="1648"/>
        <v>5.7081599569581943E-4</v>
      </c>
      <c r="AH1372" s="5">
        <f t="shared" si="1649"/>
        <v>3.2512158892460656E-4</v>
      </c>
      <c r="AI1372" s="5">
        <f t="shared" si="1650"/>
        <v>4.8995540736513146E-4</v>
      </c>
      <c r="AJ1372" s="5">
        <f t="shared" si="1651"/>
        <v>3.6917926920872565E-4</v>
      </c>
      <c r="AK1372" s="5">
        <f t="shared" si="1652"/>
        <v>1.8544998281434525E-4</v>
      </c>
      <c r="AL1372" s="5">
        <f t="shared" si="1653"/>
        <v>2.0620049298482339E-6</v>
      </c>
      <c r="AM1372" s="5">
        <f t="shared" si="1654"/>
        <v>8.7955681835445113E-3</v>
      </c>
      <c r="AN1372" s="5">
        <f t="shared" si="1655"/>
        <v>4.3063101826633816E-3</v>
      </c>
      <c r="AO1372" s="5">
        <f t="shared" si="1656"/>
        <v>1.0541847327159928E-3</v>
      </c>
      <c r="AP1372" s="5">
        <f t="shared" si="1657"/>
        <v>1.7204294837924958E-4</v>
      </c>
      <c r="AQ1372" s="5">
        <f t="shared" si="1658"/>
        <v>2.1058056881620085E-5</v>
      </c>
      <c r="AR1372" s="5">
        <f t="shared" si="1659"/>
        <v>3.1835905987497402E-5</v>
      </c>
      <c r="AS1372" s="5">
        <f t="shared" si="1660"/>
        <v>4.7976433489193559E-5</v>
      </c>
      <c r="AT1372" s="5">
        <f t="shared" si="1661"/>
        <v>3.615003404091833E-5</v>
      </c>
      <c r="AU1372" s="5">
        <f t="shared" si="1662"/>
        <v>1.8159262317180645E-5</v>
      </c>
      <c r="AV1372" s="5">
        <f t="shared" si="1663"/>
        <v>6.8414626013406028E-6</v>
      </c>
      <c r="AW1372" s="5">
        <f t="shared" si="1664"/>
        <v>4.2260959583729434E-8</v>
      </c>
      <c r="AX1372" s="5">
        <f t="shared" si="1665"/>
        <v>2.2091407949000018E-3</v>
      </c>
      <c r="AY1372" s="5">
        <f t="shared" si="1666"/>
        <v>1.0815953331830381E-3</v>
      </c>
      <c r="AZ1372" s="5">
        <f t="shared" si="1667"/>
        <v>2.6477453756320696E-4</v>
      </c>
      <c r="BA1372" s="5">
        <f t="shared" si="1668"/>
        <v>4.3211204530315268E-5</v>
      </c>
      <c r="BB1372" s="5">
        <f t="shared" si="1669"/>
        <v>5.2890514345105725E-6</v>
      </c>
      <c r="BC1372" s="5">
        <f t="shared" si="1670"/>
        <v>5.1790391646727405E-7</v>
      </c>
      <c r="BD1372" s="5">
        <f t="shared" si="1671"/>
        <v>2.5978099285797804E-6</v>
      </c>
      <c r="BE1372" s="5">
        <f t="shared" si="1672"/>
        <v>3.9148769727181826E-6</v>
      </c>
      <c r="BF1372" s="5">
        <f t="shared" si="1673"/>
        <v>2.9498427777389272E-6</v>
      </c>
      <c r="BG1372" s="5">
        <f t="shared" si="1674"/>
        <v>1.4817958050819363E-6</v>
      </c>
      <c r="BH1372" s="5">
        <f t="shared" si="1675"/>
        <v>5.5826334826939157E-7</v>
      </c>
      <c r="BI1372" s="5">
        <f t="shared" si="1676"/>
        <v>1.682596022756154E-7</v>
      </c>
      <c r="BJ1372" s="8">
        <f t="shared" si="1677"/>
        <v>0.62450035421752836</v>
      </c>
      <c r="BK1372" s="8">
        <f t="shared" si="1678"/>
        <v>0.25714189130671256</v>
      </c>
      <c r="BL1372" s="8">
        <f t="shared" si="1679"/>
        <v>0.11583128193709671</v>
      </c>
      <c r="BM1372" s="8">
        <f t="shared" si="1680"/>
        <v>0.32144914764879623</v>
      </c>
      <c r="BN1372" s="8">
        <f t="shared" si="1681"/>
        <v>0.67759904887205469</v>
      </c>
    </row>
    <row r="1373" spans="1:66" x14ac:dyDescent="0.25">
      <c r="A1373" t="s">
        <v>114</v>
      </c>
      <c r="B1373" t="s">
        <v>126</v>
      </c>
      <c r="C1373" t="s">
        <v>131</v>
      </c>
      <c r="D1373" t="s">
        <v>565</v>
      </c>
      <c r="E1373">
        <f>VLOOKUP(A1373,home!$A$2:$E$405,3,FALSE)</f>
        <v>1.35326086956522</v>
      </c>
      <c r="F1373">
        <f>VLOOKUP(B1373,home!$B$2:$E$405,3,FALSE)</f>
        <v>1.03</v>
      </c>
      <c r="G1373">
        <f>VLOOKUP(C1373,away!$B$2:$E$405,4,FALSE)</f>
        <v>0.8</v>
      </c>
      <c r="H1373">
        <f>VLOOKUP(A1373,away!$A$2:$E$405,3,FALSE)</f>
        <v>1.10869565217391</v>
      </c>
      <c r="I1373">
        <f>VLOOKUP(C1373,away!$B$2:$E$405,3,FALSE)</f>
        <v>0.87</v>
      </c>
      <c r="J1373">
        <f>VLOOKUP(B1373,home!$B$2:$E$405,4,FALSE)</f>
        <v>1.41</v>
      </c>
      <c r="K1373" s="3">
        <f t="shared" si="1626"/>
        <v>1.1150869565217414</v>
      </c>
      <c r="L1373" s="3">
        <f t="shared" si="1627"/>
        <v>1.3600369565217352</v>
      </c>
      <c r="M1373" s="5">
        <f t="shared" si="1628"/>
        <v>8.4152562011150706E-2</v>
      </c>
      <c r="N1373" s="5">
        <f t="shared" si="1629"/>
        <v>9.3837424256521154E-2</v>
      </c>
      <c r="O1373" s="5">
        <f t="shared" si="1630"/>
        <v>0.11445059432115198</v>
      </c>
      <c r="P1373" s="5">
        <f t="shared" si="1631"/>
        <v>0.12762236489367787</v>
      </c>
      <c r="Q1373" s="5">
        <f t="shared" si="1632"/>
        <v>5.2318443911021813E-2</v>
      </c>
      <c r="R1373" s="5">
        <f t="shared" si="1633"/>
        <v>7.782851898632169E-2</v>
      </c>
      <c r="S1373" s="5">
        <f t="shared" si="1634"/>
        <v>4.838672653512583E-2</v>
      </c>
      <c r="T1373" s="5">
        <f t="shared" si="1635"/>
        <v>7.1155017226699202E-2</v>
      </c>
      <c r="U1373" s="5">
        <f t="shared" si="1636"/>
        <v>8.6785566367052022E-2</v>
      </c>
      <c r="V1373" s="5">
        <f t="shared" si="1637"/>
        <v>8.1534831531572347E-3</v>
      </c>
      <c r="W1373" s="5">
        <f t="shared" si="1638"/>
        <v>1.9446538130231575E-2</v>
      </c>
      <c r="X1373" s="5">
        <f t="shared" si="1639"/>
        <v>2.6448010533524025E-2</v>
      </c>
      <c r="Y1373" s="5">
        <f t="shared" si="1640"/>
        <v>1.7985135876034411E-2</v>
      </c>
      <c r="Z1373" s="5">
        <f t="shared" si="1641"/>
        <v>3.5283220697583668E-2</v>
      </c>
      <c r="AA1373" s="5">
        <f t="shared" si="1642"/>
        <v>3.9343859183953486E-2</v>
      </c>
      <c r="AB1373" s="5">
        <f t="shared" si="1643"/>
        <v>2.1935912097627332E-2</v>
      </c>
      <c r="AC1373" s="5">
        <f t="shared" si="1644"/>
        <v>7.728276308961396E-4</v>
      </c>
      <c r="AD1373" s="5">
        <f t="shared" si="1645"/>
        <v>5.4211452546309843E-3</v>
      </c>
      <c r="AE1373" s="5">
        <f t="shared" si="1646"/>
        <v>7.3729578929705702E-3</v>
      </c>
      <c r="AF1373" s="5">
        <f t="shared" si="1647"/>
        <v>5.0137476066593016E-3</v>
      </c>
      <c r="AG1373" s="5">
        <f t="shared" si="1648"/>
        <v>2.2729606785763493E-3</v>
      </c>
      <c r="AH1373" s="5">
        <f t="shared" si="1649"/>
        <v>1.1996621023456605E-2</v>
      </c>
      <c r="AI1373" s="5">
        <f t="shared" si="1650"/>
        <v>1.3377275625590964E-2</v>
      </c>
      <c r="AJ1373" s="5">
        <f t="shared" si="1651"/>
        <v>7.4584127819463525E-3</v>
      </c>
      <c r="AK1373" s="5">
        <f t="shared" si="1652"/>
        <v>2.7722596031678035E-3</v>
      </c>
      <c r="AL1373" s="5">
        <f t="shared" si="1653"/>
        <v>4.6881562511227838E-5</v>
      </c>
      <c r="AM1373" s="5">
        <f t="shared" si="1654"/>
        <v>1.2090096725697473E-3</v>
      </c>
      <c r="AN1373" s="5">
        <f t="shared" si="1655"/>
        <v>1.6442978354870986E-3</v>
      </c>
      <c r="AO1373" s="5">
        <f t="shared" si="1656"/>
        <v>1.1181529118955756E-3</v>
      </c>
      <c r="AP1373" s="5">
        <f t="shared" si="1657"/>
        <v>5.0690976107345799E-4</v>
      </c>
      <c r="AQ1373" s="5">
        <f t="shared" si="1658"/>
        <v>1.7235400217037656E-4</v>
      </c>
      <c r="AR1373" s="5">
        <f t="shared" si="1659"/>
        <v>3.2631695890573131E-3</v>
      </c>
      <c r="AS1373" s="5">
        <f t="shared" si="1660"/>
        <v>3.6387178456762205E-3</v>
      </c>
      <c r="AT1373" s="5">
        <f t="shared" si="1661"/>
        <v>2.0287434040882225E-3</v>
      </c>
      <c r="AU1373" s="5">
        <f t="shared" si="1662"/>
        <v>7.5407510267609765E-4</v>
      </c>
      <c r="AV1373" s="5">
        <f t="shared" si="1663"/>
        <v>2.1021482780797746E-4</v>
      </c>
      <c r="AW1373" s="5">
        <f t="shared" si="1664"/>
        <v>1.9749632673099658E-6</v>
      </c>
      <c r="AX1373" s="5">
        <f t="shared" si="1665"/>
        <v>2.2469181936519083E-4</v>
      </c>
      <c r="AY1373" s="5">
        <f t="shared" si="1666"/>
        <v>3.0558917816476559E-4</v>
      </c>
      <c r="AZ1373" s="5">
        <f t="shared" si="1667"/>
        <v>2.0780628790859309E-4</v>
      </c>
      <c r="BA1373" s="5">
        <f t="shared" si="1668"/>
        <v>9.4208077117760775E-5</v>
      </c>
      <c r="BB1373" s="5">
        <f t="shared" si="1669"/>
        <v>3.2031616620751094E-5</v>
      </c>
      <c r="BC1373" s="5">
        <f t="shared" si="1670"/>
        <v>8.7128364762714584E-6</v>
      </c>
      <c r="BD1373" s="5">
        <f t="shared" si="1671"/>
        <v>7.3967187275263157E-4</v>
      </c>
      <c r="BE1373" s="5">
        <f t="shared" si="1672"/>
        <v>8.2479845741246865E-4</v>
      </c>
      <c r="BF1373" s="5">
        <f t="shared" si="1673"/>
        <v>4.5986100080994851E-4</v>
      </c>
      <c r="BG1373" s="5">
        <f t="shared" si="1674"/>
        <v>1.7092833460540245E-4</v>
      </c>
      <c r="BH1373" s="5">
        <f t="shared" si="1675"/>
        <v>4.7649989104617049E-5</v>
      </c>
      <c r="BI1373" s="5">
        <f t="shared" si="1676"/>
        <v>1.0626776265792299E-5</v>
      </c>
      <c r="BJ1373" s="8">
        <f t="shared" si="1677"/>
        <v>0.306795145365719</v>
      </c>
      <c r="BK1373" s="8">
        <f t="shared" si="1678"/>
        <v>0.26944043496468373</v>
      </c>
      <c r="BL1373" s="8">
        <f t="shared" si="1679"/>
        <v>0.38809747719052501</v>
      </c>
      <c r="BM1373" s="8">
        <f t="shared" si="1680"/>
        <v>0.44910275562376872</v>
      </c>
      <c r="BN1373" s="8">
        <f t="shared" si="1681"/>
        <v>0.55020990837984518</v>
      </c>
    </row>
    <row r="1374" spans="1:66" x14ac:dyDescent="0.25">
      <c r="A1374" t="s">
        <v>114</v>
      </c>
      <c r="B1374" t="s">
        <v>345</v>
      </c>
      <c r="C1374" t="s">
        <v>109</v>
      </c>
      <c r="D1374" t="s">
        <v>565</v>
      </c>
      <c r="E1374">
        <f>VLOOKUP(A1374,home!$A$2:$E$405,3,FALSE)</f>
        <v>1.35326086956522</v>
      </c>
      <c r="F1374">
        <f>VLOOKUP(B1374,home!$B$2:$E$405,3,FALSE)</f>
        <v>0.77</v>
      </c>
      <c r="G1374">
        <f>VLOOKUP(C1374,away!$B$2:$E$405,4,FALSE)</f>
        <v>1.25</v>
      </c>
      <c r="H1374">
        <f>VLOOKUP(A1374,away!$A$2:$E$405,3,FALSE)</f>
        <v>1.10869565217391</v>
      </c>
      <c r="I1374">
        <f>VLOOKUP(C1374,away!$B$2:$E$405,3,FALSE)</f>
        <v>0.43</v>
      </c>
      <c r="J1374">
        <f>VLOOKUP(B1374,home!$B$2:$E$405,4,FALSE)</f>
        <v>1.02</v>
      </c>
      <c r="K1374" s="3">
        <f t="shared" si="1626"/>
        <v>1.3025135869565243</v>
      </c>
      <c r="L1374" s="3">
        <f t="shared" si="1627"/>
        <v>0.48627391304347689</v>
      </c>
      <c r="M1374" s="5">
        <f t="shared" si="1628"/>
        <v>0.16716273165114817</v>
      </c>
      <c r="N1374" s="5">
        <f t="shared" si="1629"/>
        <v>0.21773172920838796</v>
      </c>
      <c r="O1374" s="5">
        <f t="shared" si="1630"/>
        <v>8.1286875635040487E-2</v>
      </c>
      <c r="P1374" s="5">
        <f t="shared" si="1631"/>
        <v>0.10587725995588548</v>
      </c>
      <c r="Q1374" s="5">
        <f t="shared" si="1632"/>
        <v>0.14179926780273205</v>
      </c>
      <c r="R1374" s="5">
        <f t="shared" si="1633"/>
        <v>1.9763843547064792E-2</v>
      </c>
      <c r="S1374" s="5">
        <f t="shared" si="1634"/>
        <v>1.6765091813587204E-2</v>
      </c>
      <c r="T1374" s="5">
        <f t="shared" si="1635"/>
        <v>6.8953284821134414E-2</v>
      </c>
      <c r="U1374" s="5">
        <f t="shared" si="1636"/>
        <v>2.5742674750534926E-2</v>
      </c>
      <c r="V1374" s="5">
        <f t="shared" si="1637"/>
        <v>1.1798496302232629E-3</v>
      </c>
      <c r="W1374" s="5">
        <f t="shared" si="1638"/>
        <v>6.1565157644515089E-2</v>
      </c>
      <c r="X1374" s="5">
        <f t="shared" si="1639"/>
        <v>2.9937530114936873E-2</v>
      </c>
      <c r="Y1374" s="5">
        <f t="shared" si="1640"/>
        <v>7.2789199579236406E-3</v>
      </c>
      <c r="Z1374" s="5">
        <f t="shared" si="1641"/>
        <v>3.2035471794700887E-3</v>
      </c>
      <c r="AA1374" s="5">
        <f t="shared" si="1642"/>
        <v>4.172663727716042E-3</v>
      </c>
      <c r="AB1374" s="5">
        <f t="shared" si="1643"/>
        <v>2.7174755995754028E-3</v>
      </c>
      <c r="AC1374" s="5">
        <f t="shared" si="1644"/>
        <v>4.6705702870383844E-5</v>
      </c>
      <c r="AD1374" s="5">
        <f t="shared" si="1645"/>
        <v>2.0047363578775311E-2</v>
      </c>
      <c r="AE1374" s="5">
        <f t="shared" si="1646"/>
        <v>9.7485099336563508E-3</v>
      </c>
      <c r="AF1374" s="5">
        <f t="shared" si="1647"/>
        <v>2.3702230358911389E-3</v>
      </c>
      <c r="AG1374" s="5">
        <f t="shared" si="1648"/>
        <v>3.8419254348285778E-4</v>
      </c>
      <c r="AH1374" s="5">
        <f t="shared" si="1649"/>
        <v>3.8945035564507834E-4</v>
      </c>
      <c r="AI1374" s="5">
        <f t="shared" si="1650"/>
        <v>5.0726437967276512E-4</v>
      </c>
      <c r="AJ1374" s="5">
        <f t="shared" si="1651"/>
        <v>3.3035937335142488E-4</v>
      </c>
      <c r="AK1374" s="5">
        <f t="shared" si="1652"/>
        <v>1.4343252412289131E-4</v>
      </c>
      <c r="AL1374" s="5">
        <f t="shared" si="1653"/>
        <v>1.1832952944439425E-6</v>
      </c>
      <c r="AM1374" s="5">
        <f t="shared" si="1654"/>
        <v>5.2223926888024423E-3</v>
      </c>
      <c r="AN1374" s="5">
        <f t="shared" si="1655"/>
        <v>2.539513328233608E-3</v>
      </c>
      <c r="AO1374" s="5">
        <f t="shared" si="1656"/>
        <v>6.1744954167310985E-4</v>
      </c>
      <c r="AP1374" s="5">
        <f t="shared" si="1657"/>
        <v>1.0008320157876149E-4</v>
      </c>
      <c r="AQ1374" s="5">
        <f t="shared" si="1658"/>
        <v>1.2166962515405857E-5</v>
      </c>
      <c r="AR1374" s="5">
        <f t="shared" si="1659"/>
        <v>3.787590967514121E-5</v>
      </c>
      <c r="AS1374" s="5">
        <f t="shared" si="1660"/>
        <v>4.9333886970209509E-5</v>
      </c>
      <c r="AT1374" s="5">
        <f t="shared" si="1661"/>
        <v>3.2129029038037671E-5</v>
      </c>
      <c r="AU1374" s="5">
        <f t="shared" si="1662"/>
        <v>1.3949498952588256E-5</v>
      </c>
      <c r="AV1374" s="5">
        <f t="shared" si="1663"/>
        <v>4.5423529792455029E-6</v>
      </c>
      <c r="AW1374" s="5">
        <f t="shared" si="1664"/>
        <v>2.0818712642884812E-8</v>
      </c>
      <c r="AX1374" s="5">
        <f t="shared" si="1665"/>
        <v>1.1337062389312647E-3</v>
      </c>
      <c r="AY1374" s="5">
        <f t="shared" si="1666"/>
        <v>5.5129176904690892E-4</v>
      </c>
      <c r="AZ1374" s="5">
        <f t="shared" si="1667"/>
        <v>1.3403940288155054E-4</v>
      </c>
      <c r="BA1374" s="5">
        <f t="shared" si="1668"/>
        <v>2.1726621647074225E-5</v>
      </c>
      <c r="BB1374" s="5">
        <f t="shared" si="1669"/>
        <v>2.641272331384473E-6</v>
      </c>
      <c r="BC1374" s="5">
        <f t="shared" si="1670"/>
        <v>2.5687636639915904E-7</v>
      </c>
      <c r="BD1374" s="5">
        <f t="shared" si="1671"/>
        <v>3.0696778013020311E-6</v>
      </c>
      <c r="BE1374" s="5">
        <f t="shared" si="1672"/>
        <v>3.9982970437747259E-6</v>
      </c>
      <c r="BF1374" s="5">
        <f t="shared" si="1673"/>
        <v>2.6039181121023438E-6</v>
      </c>
      <c r="BG1374" s="5">
        <f t="shared" si="1674"/>
        <v>1.1305462401118279E-6</v>
      </c>
      <c r="BH1374" s="5">
        <f t="shared" si="1675"/>
        <v>3.6813795960706732E-7</v>
      </c>
      <c r="BI1374" s="5">
        <f t="shared" si="1676"/>
        <v>9.5900938852531441E-8</v>
      </c>
      <c r="BJ1374" s="8">
        <f t="shared" si="1677"/>
        <v>0.5701514465454437</v>
      </c>
      <c r="BK1374" s="8">
        <f t="shared" si="1678"/>
        <v>0.29158411381805588</v>
      </c>
      <c r="BL1374" s="8">
        <f t="shared" si="1679"/>
        <v>0.13520313704843487</v>
      </c>
      <c r="BM1374" s="8">
        <f t="shared" si="1680"/>
        <v>0.2659692658408111</v>
      </c>
      <c r="BN1374" s="8">
        <f t="shared" si="1681"/>
        <v>0.73362170780025893</v>
      </c>
    </row>
    <row r="1375" spans="1:66" x14ac:dyDescent="0.25">
      <c r="A1375" t="s">
        <v>114</v>
      </c>
      <c r="B1375" t="s">
        <v>356</v>
      </c>
      <c r="C1375" t="s">
        <v>320</v>
      </c>
      <c r="D1375" t="s">
        <v>565</v>
      </c>
      <c r="E1375">
        <f>VLOOKUP(A1375,home!$A$2:$E$405,3,FALSE)</f>
        <v>1.35326086956522</v>
      </c>
      <c r="F1375">
        <f>VLOOKUP(B1375,home!$B$2:$E$405,3,FALSE)</f>
        <v>1.29</v>
      </c>
      <c r="G1375">
        <f>VLOOKUP(C1375,away!$B$2:$E$405,4,FALSE)</f>
        <v>1.25</v>
      </c>
      <c r="H1375">
        <f>VLOOKUP(A1375,away!$A$2:$E$405,3,FALSE)</f>
        <v>1.10869565217391</v>
      </c>
      <c r="I1375">
        <f>VLOOKUP(C1375,away!$B$2:$E$405,3,FALSE)</f>
        <v>0.64</v>
      </c>
      <c r="J1375">
        <f>VLOOKUP(B1375,home!$B$2:$E$405,4,FALSE)</f>
        <v>0.94</v>
      </c>
      <c r="K1375" s="3">
        <f t="shared" si="1626"/>
        <v>2.1821331521739173</v>
      </c>
      <c r="L1375" s="3">
        <f t="shared" si="1627"/>
        <v>0.66699130434782428</v>
      </c>
      <c r="M1375" s="5">
        <f t="shared" si="1628"/>
        <v>5.7894988270251815E-2</v>
      </c>
      <c r="N1375" s="5">
        <f t="shared" si="1629"/>
        <v>0.12633457324923655</v>
      </c>
      <c r="O1375" s="5">
        <f t="shared" si="1630"/>
        <v>3.8615453741577252E-2</v>
      </c>
      <c r="P1375" s="5">
        <f t="shared" si="1631"/>
        <v>8.4264061795734063E-2</v>
      </c>
      <c r="Q1375" s="5">
        <f t="shared" si="1632"/>
        <v>0.13783943027645165</v>
      </c>
      <c r="R1375" s="5">
        <f t="shared" si="1633"/>
        <v>1.2878085929538839E-2</v>
      </c>
      <c r="S1375" s="5">
        <f t="shared" si="1634"/>
        <v>3.0660823684645701E-2</v>
      </c>
      <c r="T1375" s="5">
        <f t="shared" si="1635"/>
        <v>9.193770139065148E-2</v>
      </c>
      <c r="U1375" s="5">
        <f t="shared" si="1636"/>
        <v>2.8101698243391159E-2</v>
      </c>
      <c r="V1375" s="5">
        <f t="shared" si="1637"/>
        <v>4.9584133443101976E-3</v>
      </c>
      <c r="W1375" s="5">
        <f t="shared" si="1638"/>
        <v>0.10026133016100341</v>
      </c>
      <c r="X1375" s="5">
        <f t="shared" si="1639"/>
        <v>6.6873435379735544E-2</v>
      </c>
      <c r="Y1375" s="5">
        <f t="shared" si="1640"/>
        <v>2.2301999945074868E-2</v>
      </c>
      <c r="Z1375" s="5">
        <f t="shared" si="1641"/>
        <v>2.8631904438821579E-3</v>
      </c>
      <c r="AA1375" s="5">
        <f t="shared" si="1642"/>
        <v>6.2478627885828109E-3</v>
      </c>
      <c r="AB1375" s="5">
        <f t="shared" si="1643"/>
        <v>6.8168342606001664E-3</v>
      </c>
      <c r="AC1375" s="5">
        <f t="shared" si="1644"/>
        <v>4.5104945710433948E-4</v>
      </c>
      <c r="AD1375" s="5">
        <f t="shared" si="1645"/>
        <v>5.4695893106345088E-2</v>
      </c>
      <c r="AE1375" s="5">
        <f t="shared" si="1646"/>
        <v>3.6481685085470283E-2</v>
      </c>
      <c r="AF1375" s="5">
        <f t="shared" si="1647"/>
        <v>1.2166483359982196E-2</v>
      </c>
      <c r="AG1375" s="5">
        <f t="shared" si="1648"/>
        <v>2.7049795352002081E-3</v>
      </c>
      <c r="AH1375" s="5">
        <f t="shared" si="1649"/>
        <v>4.7743078219029652E-4</v>
      </c>
      <c r="AI1375" s="5">
        <f t="shared" si="1650"/>
        <v>1.0418175376857707E-3</v>
      </c>
      <c r="AJ1375" s="5">
        <f t="shared" si="1651"/>
        <v>1.1366922937501602E-3</v>
      </c>
      <c r="AK1375" s="5">
        <f t="shared" si="1652"/>
        <v>8.2680464600427893E-4</v>
      </c>
      <c r="AL1375" s="5">
        <f t="shared" si="1653"/>
        <v>2.6259446948295957E-5</v>
      </c>
      <c r="AM1375" s="5">
        <f t="shared" si="1654"/>
        <v>2.3870744327023276E-2</v>
      </c>
      <c r="AN1375" s="5">
        <f t="shared" si="1655"/>
        <v>1.5921578894434685E-2</v>
      </c>
      <c r="AO1375" s="5">
        <f t="shared" si="1656"/>
        <v>5.3097773370378897E-3</v>
      </c>
      <c r="AP1375" s="5">
        <f t="shared" si="1657"/>
        <v>1.1805251039424729E-3</v>
      </c>
      <c r="AQ1375" s="5">
        <f t="shared" si="1658"/>
        <v>1.9684999472348519E-4</v>
      </c>
      <c r="AR1375" s="5">
        <f t="shared" si="1659"/>
        <v>6.3688436029781607E-5</v>
      </c>
      <c r="AS1375" s="5">
        <f t="shared" si="1660"/>
        <v>1.3897664767069425E-4</v>
      </c>
      <c r="AT1375" s="5">
        <f t="shared" si="1661"/>
        <v>1.5163277513010801E-4</v>
      </c>
      <c r="AU1375" s="5">
        <f t="shared" si="1662"/>
        <v>1.1029430185584709E-4</v>
      </c>
      <c r="AV1375" s="5">
        <f t="shared" si="1663"/>
        <v>6.0169213143880319E-5</v>
      </c>
      <c r="AW1375" s="5">
        <f t="shared" si="1664"/>
        <v>1.0616576506703606E-6</v>
      </c>
      <c r="AX1375" s="5">
        <f t="shared" si="1665"/>
        <v>8.6815237605108314E-3</v>
      </c>
      <c r="AY1375" s="5">
        <f t="shared" si="1666"/>
        <v>5.790500856749748E-3</v>
      </c>
      <c r="AZ1375" s="5">
        <f t="shared" si="1667"/>
        <v>1.9311068596353541E-3</v>
      </c>
      <c r="BA1375" s="5">
        <f t="shared" si="1668"/>
        <v>4.2934382771440521E-4</v>
      </c>
      <c r="BB1375" s="5">
        <f t="shared" si="1669"/>
        <v>7.159214991522966E-5</v>
      </c>
      <c r="BC1375" s="5">
        <f t="shared" si="1670"/>
        <v>9.5502682906048067E-6</v>
      </c>
      <c r="BD1375" s="5">
        <f t="shared" si="1671"/>
        <v>7.0799388365628301E-6</v>
      </c>
      <c r="BE1375" s="5">
        <f t="shared" si="1672"/>
        <v>1.5449369250627386E-5</v>
      </c>
      <c r="BF1375" s="5">
        <f t="shared" si="1673"/>
        <v>1.6856290410985169E-5</v>
      </c>
      <c r="BG1375" s="5">
        <f t="shared" si="1674"/>
        <v>1.2260890042827345E-5</v>
      </c>
      <c r="BH1375" s="5">
        <f t="shared" si="1675"/>
        <v>6.6887236594031601E-6</v>
      </c>
      <c r="BI1375" s="5">
        <f t="shared" si="1676"/>
        <v>2.9191371285827342E-6</v>
      </c>
      <c r="BJ1375" s="8">
        <f t="shared" si="1677"/>
        <v>0.71499060486912913</v>
      </c>
      <c r="BK1375" s="8">
        <f t="shared" si="1678"/>
        <v>0.18404609685574416</v>
      </c>
      <c r="BL1375" s="8">
        <f t="shared" si="1679"/>
        <v>9.6728695946480023E-2</v>
      </c>
      <c r="BM1375" s="8">
        <f t="shared" si="1680"/>
        <v>0.53501255565334638</v>
      </c>
      <c r="BN1375" s="8">
        <f t="shared" si="1681"/>
        <v>0.45782659326279013</v>
      </c>
    </row>
    <row r="1376" spans="1:66" x14ac:dyDescent="0.25">
      <c r="A1376" t="s">
        <v>114</v>
      </c>
      <c r="B1376" t="s">
        <v>110</v>
      </c>
      <c r="C1376" t="s">
        <v>128</v>
      </c>
      <c r="D1376" t="s">
        <v>565</v>
      </c>
      <c r="E1376">
        <f>VLOOKUP(A1376,home!$A$2:$E$405,3,FALSE)</f>
        <v>1.35326086956522</v>
      </c>
      <c r="F1376">
        <f>VLOOKUP(B1376,home!$B$2:$E$405,3,FALSE)</f>
        <v>0.9</v>
      </c>
      <c r="G1376">
        <f>VLOOKUP(C1376,away!$B$2:$E$405,4,FALSE)</f>
        <v>0.8</v>
      </c>
      <c r="H1376">
        <f>VLOOKUP(A1376,away!$A$2:$E$405,3,FALSE)</f>
        <v>1.10869565217391</v>
      </c>
      <c r="I1376">
        <f>VLOOKUP(C1376,away!$B$2:$E$405,3,FALSE)</f>
        <v>0.84</v>
      </c>
      <c r="J1376">
        <f>VLOOKUP(B1376,home!$B$2:$E$405,4,FALSE)</f>
        <v>0.9</v>
      </c>
      <c r="K1376" s="3">
        <f t="shared" si="1626"/>
        <v>0.97434782608695836</v>
      </c>
      <c r="L1376" s="3">
        <f t="shared" si="1627"/>
        <v>0.83817391304347588</v>
      </c>
      <c r="M1376" s="5">
        <f t="shared" si="1628"/>
        <v>0.16324196367704416</v>
      </c>
      <c r="N1376" s="5">
        <f t="shared" si="1629"/>
        <v>0.15905445243489419</v>
      </c>
      <c r="O1376" s="5">
        <f t="shared" si="1630"/>
        <v>0.13682515546808904</v>
      </c>
      <c r="P1376" s="5">
        <f t="shared" si="1631"/>
        <v>0.13331529278434265</v>
      </c>
      <c r="Q1376" s="5">
        <f t="shared" si="1632"/>
        <v>7.7487179979695328E-2</v>
      </c>
      <c r="R1376" s="5">
        <f t="shared" si="1633"/>
        <v>5.734163798073507E-2</v>
      </c>
      <c r="S1376" s="5">
        <f t="shared" si="1634"/>
        <v>2.7218747694889321E-2</v>
      </c>
      <c r="T1376" s="5">
        <f t="shared" si="1635"/>
        <v>6.4947732854285317E-2</v>
      </c>
      <c r="U1376" s="5">
        <f t="shared" si="1636"/>
        <v>5.5870700310794573E-2</v>
      </c>
      <c r="V1376" s="5">
        <f t="shared" si="1637"/>
        <v>2.4698682702732873E-3</v>
      </c>
      <c r="W1376" s="5">
        <f t="shared" si="1638"/>
        <v>2.5166488454275011E-2</v>
      </c>
      <c r="X1376" s="5">
        <f t="shared" si="1639"/>
        <v>2.1093894105283142E-2</v>
      </c>
      <c r="Y1376" s="5">
        <f t="shared" si="1640"/>
        <v>8.84017588177494E-3</v>
      </c>
      <c r="Z1376" s="5">
        <f t="shared" si="1641"/>
        <v>1.602075502887837E-2</v>
      </c>
      <c r="AA1376" s="5">
        <f t="shared" si="1642"/>
        <v>1.5609787834659345E-2</v>
      </c>
      <c r="AB1376" s="5">
        <f t="shared" si="1643"/>
        <v>7.6046814211894898E-3</v>
      </c>
      <c r="AC1376" s="5">
        <f t="shared" si="1644"/>
        <v>1.2606715982113647E-4</v>
      </c>
      <c r="AD1376" s="5">
        <f t="shared" si="1645"/>
        <v>6.1302283289163479E-3</v>
      </c>
      <c r="AE1376" s="5">
        <f t="shared" si="1646"/>
        <v>5.1381974662977831E-3</v>
      </c>
      <c r="AF1376" s="5">
        <f t="shared" si="1647"/>
        <v>2.1533515381584431E-3</v>
      </c>
      <c r="AG1376" s="5">
        <f t="shared" si="1648"/>
        <v>6.0162769496548325E-4</v>
      </c>
      <c r="AH1376" s="5">
        <f t="shared" si="1649"/>
        <v>3.357044733116482E-3</v>
      </c>
      <c r="AI1376" s="5">
        <f t="shared" si="1650"/>
        <v>3.2709292377887172E-3</v>
      </c>
      <c r="AJ1376" s="5">
        <f t="shared" si="1651"/>
        <v>1.593511396061854E-3</v>
      </c>
      <c r="AK1376" s="5">
        <f t="shared" si="1652"/>
        <v>5.1754478819922062E-4</v>
      </c>
      <c r="AL1376" s="5">
        <f t="shared" si="1653"/>
        <v>4.1182254718022033E-6</v>
      </c>
      <c r="AM1376" s="5">
        <f t="shared" si="1654"/>
        <v>1.1945949291392664E-3</v>
      </c>
      <c r="AN1376" s="5">
        <f t="shared" si="1655"/>
        <v>1.0012783062585526E-3</v>
      </c>
      <c r="AO1376" s="5">
        <f t="shared" si="1656"/>
        <v>4.1962267800113747E-4</v>
      </c>
      <c r="AP1376" s="5">
        <f t="shared" si="1657"/>
        <v>1.1723892734066529E-4</v>
      </c>
      <c r="AQ1376" s="5">
        <f t="shared" si="1658"/>
        <v>2.4566652622536296E-5</v>
      </c>
      <c r="AR1376" s="5">
        <f t="shared" si="1659"/>
        <v>5.627574640436466E-4</v>
      </c>
      <c r="AS1376" s="5">
        <f t="shared" si="1660"/>
        <v>5.4832151170513665E-4</v>
      </c>
      <c r="AT1376" s="5">
        <f t="shared" si="1661"/>
        <v>2.6712793646330732E-4</v>
      </c>
      <c r="AU1376" s="5">
        <f t="shared" si="1662"/>
        <v>8.675850806003954E-5</v>
      </c>
      <c r="AV1376" s="5">
        <f t="shared" si="1663"/>
        <v>2.1133240930711843E-5</v>
      </c>
      <c r="AW1376" s="5">
        <f t="shared" si="1664"/>
        <v>9.3423423963635584E-8</v>
      </c>
      <c r="AX1376" s="5">
        <f t="shared" si="1665"/>
        <v>1.9399182871022468E-4</v>
      </c>
      <c r="AY1376" s="5">
        <f t="shared" si="1666"/>
        <v>1.6259889016850869E-4</v>
      </c>
      <c r="AZ1376" s="5">
        <f t="shared" si="1667"/>
        <v>6.814307401453265E-5</v>
      </c>
      <c r="BA1376" s="5">
        <f t="shared" si="1668"/>
        <v>1.9038582331190677E-5</v>
      </c>
      <c r="BB1376" s="5">
        <f t="shared" si="1669"/>
        <v>3.9894107628336178E-6</v>
      </c>
      <c r="BC1376" s="5">
        <f t="shared" si="1670"/>
        <v>6.6876400596440242E-7</v>
      </c>
      <c r="BD1376" s="5">
        <f t="shared" si="1671"/>
        <v>7.8614770955314403E-5</v>
      </c>
      <c r="BE1376" s="5">
        <f t="shared" si="1672"/>
        <v>7.6598131178634728E-5</v>
      </c>
      <c r="BF1376" s="5">
        <f t="shared" si="1673"/>
        <v>3.731661129811321E-5</v>
      </c>
      <c r="BG1376" s="5">
        <f t="shared" si="1674"/>
        <v>1.211978636508288E-5</v>
      </c>
      <c r="BH1376" s="5">
        <f t="shared" si="1675"/>
        <v>2.9522218743642151E-6</v>
      </c>
      <c r="BI1376" s="5">
        <f t="shared" si="1676"/>
        <v>5.7529819308262788E-7</v>
      </c>
      <c r="BJ1376" s="8">
        <f t="shared" si="1677"/>
        <v>0.37381906078190136</v>
      </c>
      <c r="BK1376" s="8">
        <f t="shared" si="1678"/>
        <v>0.32653865670201088</v>
      </c>
      <c r="BL1376" s="8">
        <f t="shared" si="1679"/>
        <v>0.28368526865170129</v>
      </c>
      <c r="BM1376" s="8">
        <f t="shared" si="1680"/>
        <v>0.27263555337294698</v>
      </c>
      <c r="BN1376" s="8">
        <f t="shared" si="1681"/>
        <v>0.72726568232480049</v>
      </c>
    </row>
    <row r="1377" spans="1:66" x14ac:dyDescent="0.25">
      <c r="A1377" t="s">
        <v>114</v>
      </c>
      <c r="B1377" t="s">
        <v>132</v>
      </c>
      <c r="C1377" t="s">
        <v>130</v>
      </c>
      <c r="D1377" t="s">
        <v>565</v>
      </c>
      <c r="E1377">
        <f>VLOOKUP(A1377,home!$A$2:$E$405,3,FALSE)</f>
        <v>1.35326086956522</v>
      </c>
      <c r="F1377">
        <f>VLOOKUP(B1377,home!$B$2:$E$405,3,FALSE)</f>
        <v>0.93</v>
      </c>
      <c r="G1377">
        <f>VLOOKUP(C1377,away!$B$2:$E$405,4,FALSE)</f>
        <v>0.87</v>
      </c>
      <c r="H1377">
        <f>VLOOKUP(A1377,away!$A$2:$E$405,3,FALSE)</f>
        <v>1.10869565217391</v>
      </c>
      <c r="I1377">
        <f>VLOOKUP(C1377,away!$B$2:$E$405,3,FALSE)</f>
        <v>0.87</v>
      </c>
      <c r="J1377">
        <f>VLOOKUP(B1377,home!$B$2:$E$405,4,FALSE)</f>
        <v>1.18</v>
      </c>
      <c r="K1377" s="3">
        <f t="shared" si="1626"/>
        <v>1.0949233695652194</v>
      </c>
      <c r="L1377" s="3">
        <f t="shared" si="1627"/>
        <v>1.138186956521736</v>
      </c>
      <c r="M1377" s="5">
        <f t="shared" si="1628"/>
        <v>0.10719450123754182</v>
      </c>
      <c r="N1377" s="5">
        <f t="shared" si="1629"/>
        <v>0.11736976449387237</v>
      </c>
      <c r="O1377" s="5">
        <f t="shared" si="1630"/>
        <v>0.12200738311942316</v>
      </c>
      <c r="P1377" s="5">
        <f t="shared" si="1631"/>
        <v>0.13358873503695348</v>
      </c>
      <c r="Q1377" s="5">
        <f t="shared" si="1632"/>
        <v>6.4255449012353485E-2</v>
      </c>
      <c r="R1377" s="5">
        <f t="shared" si="1633"/>
        <v>6.9433606032938869E-2</v>
      </c>
      <c r="S1377" s="5">
        <f t="shared" si="1634"/>
        <v>4.1620488744163624E-2</v>
      </c>
      <c r="T1377" s="5">
        <f t="shared" si="1635"/>
        <v>7.3134713951308189E-2</v>
      </c>
      <c r="U1377" s="5">
        <f t="shared" si="1636"/>
        <v>7.6024477878649369E-2</v>
      </c>
      <c r="V1377" s="5">
        <f t="shared" si="1637"/>
        <v>5.7631775041972191E-3</v>
      </c>
      <c r="W1377" s="5">
        <f t="shared" si="1638"/>
        <v>2.3451597581844081E-2</v>
      </c>
      <c r="X1377" s="5">
        <f t="shared" si="1639"/>
        <v>2.6692302477251611E-2</v>
      </c>
      <c r="Y1377" s="5">
        <f t="shared" si="1640"/>
        <v>1.519041525957031E-2</v>
      </c>
      <c r="Z1377" s="5">
        <f t="shared" si="1641"/>
        <v>2.6342808243653298E-2</v>
      </c>
      <c r="AA1377" s="5">
        <f t="shared" si="1642"/>
        <v>2.8843356365951308E-2</v>
      </c>
      <c r="AB1377" s="5">
        <f t="shared" si="1643"/>
        <v>1.5790632470888914E-2</v>
      </c>
      <c r="AC1377" s="5">
        <f t="shared" si="1644"/>
        <v>4.488893924658117E-4</v>
      </c>
      <c r="AD1377" s="5">
        <f t="shared" si="1645"/>
        <v>6.4194255615000672E-3</v>
      </c>
      <c r="AE1377" s="5">
        <f t="shared" si="1646"/>
        <v>7.3065064424615959E-3</v>
      </c>
      <c r="AF1377" s="5">
        <f t="shared" si="1647"/>
        <v>4.1580851652759125E-3</v>
      </c>
      <c r="AG1377" s="5">
        <f t="shared" si="1648"/>
        <v>1.5775594330745225E-3</v>
      </c>
      <c r="AH1377" s="5">
        <f t="shared" si="1649"/>
        <v>7.4957601852698643E-3</v>
      </c>
      <c r="AI1377" s="5">
        <f t="shared" si="1650"/>
        <v>8.2072829995084931E-3</v>
      </c>
      <c r="AJ1377" s="5">
        <f t="shared" si="1651"/>
        <v>4.4931729783985897E-3</v>
      </c>
      <c r="AK1377" s="5">
        <f t="shared" si="1652"/>
        <v>1.6398933658491926E-3</v>
      </c>
      <c r="AL1377" s="5">
        <f t="shared" si="1653"/>
        <v>2.2376732171412078E-5</v>
      </c>
      <c r="AM1377" s="5">
        <f t="shared" si="1654"/>
        <v>1.4057558132941515E-3</v>
      </c>
      <c r="AN1377" s="5">
        <f t="shared" si="1655"/>
        <v>1.6000129307460074E-3</v>
      </c>
      <c r="AO1377" s="5">
        <f t="shared" si="1656"/>
        <v>9.1055692402061109E-4</v>
      </c>
      <c r="AP1377" s="5">
        <f t="shared" si="1657"/>
        <v>3.454613380302708E-4</v>
      </c>
      <c r="AQ1377" s="5">
        <f t="shared" si="1658"/>
        <v>9.8299897232150191E-5</v>
      </c>
      <c r="AR1377" s="5">
        <f t="shared" si="1659"/>
        <v>1.7063152944178214E-3</v>
      </c>
      <c r="AS1377" s="5">
        <f t="shared" si="1660"/>
        <v>1.8682844917046304E-3</v>
      </c>
      <c r="AT1377" s="5">
        <f t="shared" si="1661"/>
        <v>1.0228141754818384E-3</v>
      </c>
      <c r="AU1377" s="5">
        <f t="shared" si="1662"/>
        <v>3.7330104781921547E-4</v>
      </c>
      <c r="AV1377" s="5">
        <f t="shared" si="1663"/>
        <v>1.0218401028511061E-4</v>
      </c>
      <c r="AW1377" s="5">
        <f t="shared" si="1664"/>
        <v>7.7462497053096315E-7</v>
      </c>
      <c r="AX1377" s="5">
        <f t="shared" si="1665"/>
        <v>2.565324819796545E-4</v>
      </c>
      <c r="AY1377" s="5">
        <f t="shared" si="1666"/>
        <v>2.9198192491338993E-4</v>
      </c>
      <c r="AZ1377" s="5">
        <f t="shared" si="1667"/>
        <v>1.6616500923826474E-4</v>
      </c>
      <c r="BA1377" s="5">
        <f t="shared" si="1668"/>
        <v>6.3042282048435535E-5</v>
      </c>
      <c r="BB1377" s="5">
        <f t="shared" si="1669"/>
        <v>1.7938475784223434E-5</v>
      </c>
      <c r="BC1377" s="5">
        <f t="shared" si="1670"/>
        <v>4.0834678314968245E-6</v>
      </c>
      <c r="BD1377" s="5">
        <f t="shared" si="1671"/>
        <v>3.2368430196998463E-4</v>
      </c>
      <c r="BE1377" s="5">
        <f t="shared" si="1672"/>
        <v>3.5440950658834156E-4</v>
      </c>
      <c r="BF1377" s="5">
        <f t="shared" si="1673"/>
        <v>1.9402562557982686E-4</v>
      </c>
      <c r="BG1377" s="5">
        <f t="shared" si="1674"/>
        <v>7.0814397247287897E-5</v>
      </c>
      <c r="BH1377" s="5">
        <f t="shared" si="1675"/>
        <v>1.9384084611932613E-5</v>
      </c>
      <c r="BI1377" s="5">
        <f t="shared" si="1676"/>
        <v>4.2448174478469168E-6</v>
      </c>
      <c r="BJ1377" s="8">
        <f t="shared" si="1677"/>
        <v>0.34471564992363085</v>
      </c>
      <c r="BK1377" s="8">
        <f t="shared" si="1678"/>
        <v>0.28893015057240667</v>
      </c>
      <c r="BL1377" s="8">
        <f t="shared" si="1679"/>
        <v>0.33997502715003164</v>
      </c>
      <c r="BM1377" s="8">
        <f t="shared" si="1680"/>
        <v>0.38582298965669654</v>
      </c>
      <c r="BN1377" s="8">
        <f t="shared" si="1681"/>
        <v>0.61384943893308319</v>
      </c>
    </row>
    <row r="1378" spans="1:66" x14ac:dyDescent="0.25">
      <c r="A1378" t="s">
        <v>114</v>
      </c>
      <c r="B1378" t="s">
        <v>112</v>
      </c>
      <c r="C1378" t="s">
        <v>379</v>
      </c>
      <c r="D1378" t="s">
        <v>565</v>
      </c>
      <c r="E1378">
        <f>VLOOKUP(A1378,home!$A$2:$E$405,3,FALSE)</f>
        <v>1.35326086956522</v>
      </c>
      <c r="F1378">
        <f>VLOOKUP(B1378,home!$B$2:$E$405,3,FALSE)</f>
        <v>1.1200000000000001</v>
      </c>
      <c r="G1378">
        <f>VLOOKUP(C1378,away!$B$2:$E$405,4,FALSE)</f>
        <v>1.06</v>
      </c>
      <c r="H1378">
        <f>VLOOKUP(A1378,away!$A$2:$E$405,3,FALSE)</f>
        <v>1.10869565217391</v>
      </c>
      <c r="I1378">
        <f>VLOOKUP(C1378,away!$B$2:$E$405,3,FALSE)</f>
        <v>1</v>
      </c>
      <c r="J1378">
        <f>VLOOKUP(B1378,home!$B$2:$E$405,4,FALSE)</f>
        <v>0.98</v>
      </c>
      <c r="K1378" s="3">
        <f t="shared" si="1626"/>
        <v>1.6065913043478293</v>
      </c>
      <c r="L1378" s="3">
        <f t="shared" si="1627"/>
        <v>1.0865217391304318</v>
      </c>
      <c r="M1378" s="5">
        <f t="shared" si="1628"/>
        <v>6.7669951633544015E-2</v>
      </c>
      <c r="N1378" s="5">
        <f t="shared" si="1629"/>
        <v>0.10871795586009</v>
      </c>
      <c r="O1378" s="5">
        <f t="shared" si="1630"/>
        <v>7.3524873535750435E-2</v>
      </c>
      <c r="P1378" s="5">
        <f t="shared" si="1631"/>
        <v>0.11812442247581049</v>
      </c>
      <c r="Q1378" s="5">
        <f t="shared" si="1632"/>
        <v>8.7332661255645871E-2</v>
      </c>
      <c r="R1378" s="5">
        <f t="shared" si="1633"/>
        <v>3.9943186731704321E-2</v>
      </c>
      <c r="S1378" s="5">
        <f t="shared" si="1634"/>
        <v>5.154939100890045E-2</v>
      </c>
      <c r="T1378" s="5">
        <f t="shared" si="1635"/>
        <v>9.4888834990373233E-2</v>
      </c>
      <c r="U1378" s="5">
        <f t="shared" si="1636"/>
        <v>6.4172376471097747E-2</v>
      </c>
      <c r="V1378" s="5">
        <f t="shared" si="1637"/>
        <v>9.9982700263272547E-3</v>
      </c>
      <c r="W1378" s="5">
        <f t="shared" si="1638"/>
        <v>4.6769298052958409E-2</v>
      </c>
      <c r="X1378" s="5">
        <f t="shared" si="1639"/>
        <v>5.0815859058409879E-2</v>
      </c>
      <c r="Y1378" s="5">
        <f t="shared" si="1640"/>
        <v>2.760626777977521E-2</v>
      </c>
      <c r="Z1378" s="5">
        <f t="shared" si="1641"/>
        <v>1.4466380238047655E-2</v>
      </c>
      <c r="AA1378" s="5">
        <f t="shared" si="1642"/>
        <v>2.3241560695836643E-2</v>
      </c>
      <c r="AB1378" s="5">
        <f t="shared" si="1643"/>
        <v>1.8669844656701722E-2</v>
      </c>
      <c r="AC1378" s="5">
        <f t="shared" si="1644"/>
        <v>1.0908089965588131E-3</v>
      </c>
      <c r="AD1378" s="5">
        <f t="shared" si="1645"/>
        <v>1.8784786890583698E-2</v>
      </c>
      <c r="AE1378" s="5">
        <f t="shared" si="1646"/>
        <v>2.0410079321551533E-2</v>
      </c>
      <c r="AF1378" s="5">
        <f t="shared" si="1647"/>
        <v>1.1087997440121119E-2</v>
      </c>
      <c r="AG1378" s="5">
        <f t="shared" si="1648"/>
        <v>4.0157834207047247E-3</v>
      </c>
      <c r="AH1378" s="5">
        <f t="shared" si="1649"/>
        <v>3.9295091537914122E-3</v>
      </c>
      <c r="AI1378" s="5">
        <f t="shared" si="1650"/>
        <v>6.3131152368364795E-3</v>
      </c>
      <c r="AJ1378" s="5">
        <f t="shared" si="1651"/>
        <v>5.0712980214236382E-3</v>
      </c>
      <c r="AK1378" s="5">
        <f t="shared" si="1652"/>
        <v>2.7158344343251894E-3</v>
      </c>
      <c r="AL1378" s="5">
        <f t="shared" si="1653"/>
        <v>7.6164489342449385E-5</v>
      </c>
      <c r="AM1378" s="5">
        <f t="shared" si="1654"/>
        <v>6.035895054487774E-3</v>
      </c>
      <c r="AN1378" s="5">
        <f t="shared" si="1655"/>
        <v>6.5581311918108285E-3</v>
      </c>
      <c r="AO1378" s="5">
        <f t="shared" si="1656"/>
        <v>3.562776053985917E-3</v>
      </c>
      <c r="AP1378" s="5">
        <f t="shared" si="1657"/>
        <v>1.2903445447696785E-3</v>
      </c>
      <c r="AQ1378" s="5">
        <f t="shared" si="1658"/>
        <v>3.5049684971515409E-4</v>
      </c>
      <c r="AR1378" s="5">
        <f t="shared" si="1659"/>
        <v>8.5389942394127941E-4</v>
      </c>
      <c r="AS1378" s="5">
        <f t="shared" si="1660"/>
        <v>1.3718673892916802E-3</v>
      </c>
      <c r="AT1378" s="5">
        <f t="shared" si="1661"/>
        <v>1.102015109177186E-3</v>
      </c>
      <c r="AU1378" s="5">
        <f t="shared" si="1662"/>
        <v>5.9016263055466347E-4</v>
      </c>
      <c r="AV1378" s="5">
        <f t="shared" si="1663"/>
        <v>2.3703753760004058E-4</v>
      </c>
      <c r="AW1378" s="5">
        <f t="shared" si="1664"/>
        <v>3.6931237981630593E-6</v>
      </c>
      <c r="AX1378" s="5">
        <f t="shared" si="1665"/>
        <v>1.6162027514160194E-3</v>
      </c>
      <c r="AY1378" s="5">
        <f t="shared" si="1666"/>
        <v>1.7560394242559221E-3</v>
      </c>
      <c r="AZ1378" s="5">
        <f t="shared" si="1667"/>
        <v>9.5398750461207348E-4</v>
      </c>
      <c r="BA1378" s="5">
        <f t="shared" si="1668"/>
        <v>3.4550938753993696E-4</v>
      </c>
      <c r="BB1378" s="5">
        <f t="shared" si="1669"/>
        <v>9.3850865158945669E-5</v>
      </c>
      <c r="BC1378" s="5">
        <f t="shared" si="1670"/>
        <v>2.0394201046278663E-5</v>
      </c>
      <c r="BD1378" s="5">
        <f t="shared" si="1671"/>
        <v>1.5463004785719209E-4</v>
      </c>
      <c r="BE1378" s="5">
        <f t="shared" si="1672"/>
        <v>2.4842729027825349E-4</v>
      </c>
      <c r="BF1378" s="5">
        <f t="shared" si="1673"/>
        <v>1.9956056216186808E-4</v>
      </c>
      <c r="BG1378" s="5">
        <f t="shared" si="1674"/>
        <v>1.0687075462000723E-4</v>
      </c>
      <c r="BH1378" s="5">
        <f t="shared" si="1675"/>
        <v>4.2924406265398524E-5</v>
      </c>
      <c r="BI1378" s="5">
        <f t="shared" si="1676"/>
        <v>1.3792395570056553E-5</v>
      </c>
      <c r="BJ1378" s="8">
        <f t="shared" si="1677"/>
        <v>0.49301315189901218</v>
      </c>
      <c r="BK1378" s="8">
        <f t="shared" si="1678"/>
        <v>0.25026504805473937</v>
      </c>
      <c r="BL1378" s="8">
        <f t="shared" si="1679"/>
        <v>0.24250278648478521</v>
      </c>
      <c r="BM1378" s="8">
        <f t="shared" si="1680"/>
        <v>0.50318196888358169</v>
      </c>
      <c r="BN1378" s="8">
        <f t="shared" si="1681"/>
        <v>0.49531305149254518</v>
      </c>
    </row>
    <row r="1379" spans="1:66" x14ac:dyDescent="0.25">
      <c r="A1379" t="s">
        <v>114</v>
      </c>
      <c r="B1379" t="s">
        <v>133</v>
      </c>
      <c r="C1379" t="s">
        <v>119</v>
      </c>
      <c r="D1379" t="s">
        <v>565</v>
      </c>
      <c r="E1379">
        <f>VLOOKUP(A1379,home!$A$2:$E$405,3,FALSE)</f>
        <v>1.35326086956522</v>
      </c>
      <c r="F1379">
        <f>VLOOKUP(B1379,home!$B$2:$E$405,3,FALSE)</f>
        <v>1.1599999999999999</v>
      </c>
      <c r="G1379">
        <f>VLOOKUP(C1379,away!$B$2:$E$405,4,FALSE)</f>
        <v>0.84</v>
      </c>
      <c r="H1379">
        <f>VLOOKUP(A1379,away!$A$2:$E$405,3,FALSE)</f>
        <v>1.10869565217391</v>
      </c>
      <c r="I1379">
        <f>VLOOKUP(C1379,away!$B$2:$E$405,3,FALSE)</f>
        <v>0.77</v>
      </c>
      <c r="J1379">
        <f>VLOOKUP(B1379,home!$B$2:$E$405,4,FALSE)</f>
        <v>0.63</v>
      </c>
      <c r="K1379" s="3">
        <f t="shared" si="1626"/>
        <v>1.3186173913043502</v>
      </c>
      <c r="L1379" s="3">
        <f t="shared" si="1627"/>
        <v>0.53782826086956381</v>
      </c>
      <c r="M1379" s="5">
        <f t="shared" si="1628"/>
        <v>0.15622692954580947</v>
      </c>
      <c r="N1379" s="5">
        <f t="shared" si="1629"/>
        <v>0.20600354628918377</v>
      </c>
      <c r="O1379" s="5">
        <f t="shared" si="1630"/>
        <v>8.4023257818614569E-2</v>
      </c>
      <c r="P1379" s="5">
        <f t="shared" si="1631"/>
        <v>0.11079452903367437</v>
      </c>
      <c r="Q1379" s="5">
        <f t="shared" si="1632"/>
        <v>0.13581992940364424</v>
      </c>
      <c r="R1379" s="5">
        <f t="shared" si="1633"/>
        <v>2.2595041312590224E-2</v>
      </c>
      <c r="S1379" s="5">
        <f t="shared" si="1634"/>
        <v>1.9643584655157465E-2</v>
      </c>
      <c r="T1379" s="5">
        <f t="shared" si="1635"/>
        <v>7.3047796422588906E-2</v>
      </c>
      <c r="U1379" s="5">
        <f t="shared" si="1636"/>
        <v>2.9794214432021737E-2</v>
      </c>
      <c r="V1379" s="5">
        <f t="shared" si="1637"/>
        <v>1.5478919861629961E-3</v>
      </c>
      <c r="W1379" s="5">
        <f t="shared" si="1638"/>
        <v>5.9698173665791464E-2</v>
      </c>
      <c r="X1379" s="5">
        <f t="shared" si="1639"/>
        <v>3.2107364919761815E-2</v>
      </c>
      <c r="Y1379" s="5">
        <f t="shared" si="1640"/>
        <v>8.6341241179499675E-3</v>
      </c>
      <c r="Z1379" s="5">
        <f t="shared" si="1641"/>
        <v>4.0507505911421158E-3</v>
      </c>
      <c r="AA1379" s="5">
        <f t="shared" si="1642"/>
        <v>5.3413901773163705E-3</v>
      </c>
      <c r="AB1379" s="5">
        <f t="shared" si="1643"/>
        <v>3.521624990775797E-3</v>
      </c>
      <c r="AC1379" s="5">
        <f t="shared" si="1644"/>
        <v>6.8609315668445911E-5</v>
      </c>
      <c r="AD1379" s="5">
        <f t="shared" si="1645"/>
        <v>1.9679762506205001E-2</v>
      </c>
      <c r="AE1379" s="5">
        <f t="shared" si="1646"/>
        <v>1.0584332443038283E-2</v>
      </c>
      <c r="AF1379" s="5">
        <f t="shared" si="1647"/>
        <v>2.8462765551522905E-3</v>
      </c>
      <c r="AG1379" s="5">
        <f t="shared" si="1648"/>
        <v>5.1026932320378995E-4</v>
      </c>
      <c r="AH1379" s="5">
        <f t="shared" si="1649"/>
        <v>5.4465203641258038E-4</v>
      </c>
      <c r="AI1379" s="5">
        <f t="shared" si="1650"/>
        <v>7.1818764742295868E-4</v>
      </c>
      <c r="AJ1379" s="5">
        <f t="shared" si="1651"/>
        <v>4.7350736105593511E-4</v>
      </c>
      <c r="AK1379" s="5">
        <f t="shared" si="1652"/>
        <v>2.0812501373299475E-4</v>
      </c>
      <c r="AL1379" s="5">
        <f t="shared" si="1653"/>
        <v>1.9462807952272282E-6</v>
      </c>
      <c r="AM1379" s="5">
        <f t="shared" si="1654"/>
        <v>5.190015419484233E-3</v>
      </c>
      <c r="AN1379" s="5">
        <f t="shared" si="1655"/>
        <v>2.7913369669474242E-3</v>
      </c>
      <c r="AO1379" s="5">
        <f t="shared" si="1656"/>
        <v>7.5062995321712811E-4</v>
      </c>
      <c r="AP1379" s="5">
        <f t="shared" si="1657"/>
        <v>1.3457000076512338E-4</v>
      </c>
      <c r="AQ1379" s="5">
        <f t="shared" si="1658"/>
        <v>1.8093887369180541E-5</v>
      </c>
      <c r="AR1379" s="5">
        <f t="shared" si="1659"/>
        <v>5.8585851504568904E-5</v>
      </c>
      <c r="AS1379" s="5">
        <f t="shared" si="1660"/>
        <v>7.7252322678298684E-5</v>
      </c>
      <c r="AT1379" s="5">
        <f t="shared" si="1661"/>
        <v>5.0933128101130054E-5</v>
      </c>
      <c r="AU1379" s="5">
        <f t="shared" si="1662"/>
        <v>2.2387102835894135E-5</v>
      </c>
      <c r="AV1379" s="5">
        <f t="shared" si="1663"/>
        <v>7.3800057850822382E-6</v>
      </c>
      <c r="AW1379" s="5">
        <f t="shared" si="1664"/>
        <v>3.8341174722458298E-8</v>
      </c>
      <c r="AX1379" s="5">
        <f t="shared" si="1665"/>
        <v>1.1406074322116105E-3</v>
      </c>
      <c r="AY1379" s="5">
        <f t="shared" si="1666"/>
        <v>6.1345091160126927E-4</v>
      </c>
      <c r="AZ1379" s="5">
        <f t="shared" si="1667"/>
        <v>1.6496561845767959E-4</v>
      </c>
      <c r="BA1379" s="5">
        <f t="shared" si="1668"/>
        <v>2.9574390559455279E-5</v>
      </c>
      <c r="BB1379" s="5">
        <f t="shared" si="1669"/>
        <v>3.976485760217269E-6</v>
      </c>
      <c r="BC1379" s="5">
        <f t="shared" si="1670"/>
        <v>4.2773328415804796E-7</v>
      </c>
      <c r="BD1379" s="5">
        <f t="shared" si="1671"/>
        <v>5.2515211043774666E-6</v>
      </c>
      <c r="BE1379" s="5">
        <f t="shared" si="1672"/>
        <v>6.9247470590339547E-6</v>
      </c>
      <c r="BF1379" s="5">
        <f t="shared" si="1673"/>
        <v>4.5655459512129128E-6</v>
      </c>
      <c r="BG1379" s="5">
        <f t="shared" si="1674"/>
        <v>2.0067360973561699E-6</v>
      </c>
      <c r="BH1379" s="5">
        <f t="shared" si="1675"/>
        <v>6.6152927943301642E-7</v>
      </c>
      <c r="BI1379" s="5">
        <f t="shared" si="1676"/>
        <v>1.7446080254348189E-7</v>
      </c>
      <c r="BJ1379" s="8">
        <f t="shared" si="1677"/>
        <v>0.55976922444617683</v>
      </c>
      <c r="BK1379" s="8">
        <f t="shared" si="1678"/>
        <v>0.28889694172886926</v>
      </c>
      <c r="BL1379" s="8">
        <f t="shared" si="1679"/>
        <v>0.14745612374114211</v>
      </c>
      <c r="BM1379" s="8">
        <f t="shared" si="1680"/>
        <v>0.28409639453338742</v>
      </c>
      <c r="BN1379" s="8">
        <f t="shared" si="1681"/>
        <v>0.71546323340351659</v>
      </c>
    </row>
    <row r="1380" spans="1:66" x14ac:dyDescent="0.25">
      <c r="A1380" t="s">
        <v>114</v>
      </c>
      <c r="B1380" t="s">
        <v>134</v>
      </c>
      <c r="C1380" t="s">
        <v>121</v>
      </c>
      <c r="D1380" t="s">
        <v>565</v>
      </c>
      <c r="E1380">
        <f>VLOOKUP(A1380,home!$A$2:$E$405,3,FALSE)</f>
        <v>1.35326086956522</v>
      </c>
      <c r="F1380">
        <f>VLOOKUP(B1380,home!$B$2:$E$405,3,FALSE)</f>
        <v>0.96</v>
      </c>
      <c r="G1380">
        <f>VLOOKUP(C1380,away!$B$2:$E$405,4,FALSE)</f>
        <v>1.03</v>
      </c>
      <c r="H1380">
        <f>VLOOKUP(A1380,away!$A$2:$E$405,3,FALSE)</f>
        <v>1.10869565217391</v>
      </c>
      <c r="I1380">
        <f>VLOOKUP(C1380,away!$B$2:$E$405,3,FALSE)</f>
        <v>0.74</v>
      </c>
      <c r="J1380">
        <f>VLOOKUP(B1380,home!$B$2:$E$405,4,FALSE)</f>
        <v>1.1399999999999999</v>
      </c>
      <c r="K1380" s="3">
        <f t="shared" si="1626"/>
        <v>1.3381043478260894</v>
      </c>
      <c r="L1380" s="3">
        <f t="shared" si="1627"/>
        <v>0.93529565217391042</v>
      </c>
      <c r="M1380" s="5">
        <f t="shared" si="1628"/>
        <v>0.10296151513902976</v>
      </c>
      <c r="N1380" s="5">
        <f t="shared" si="1629"/>
        <v>0.13777325106629745</v>
      </c>
      <c r="O1380" s="5">
        <f t="shared" si="1630"/>
        <v>9.6299457450772799E-2</v>
      </c>
      <c r="P1380" s="5">
        <f t="shared" si="1631"/>
        <v>0.12885872270817259</v>
      </c>
      <c r="Q1380" s="5">
        <f t="shared" si="1632"/>
        <v>9.217749313297402E-2</v>
      </c>
      <c r="R1380" s="5">
        <f t="shared" si="1633"/>
        <v>4.5034231930207134E-2</v>
      </c>
      <c r="S1380" s="5">
        <f t="shared" si="1634"/>
        <v>4.0317419560989429E-2</v>
      </c>
      <c r="T1380" s="5">
        <f t="shared" si="1635"/>
        <v>8.6213208555561097E-2</v>
      </c>
      <c r="U1380" s="5">
        <f t="shared" si="1636"/>
        <v>6.0260501546818675E-2</v>
      </c>
      <c r="V1380" s="5">
        <f t="shared" si="1637"/>
        <v>5.6064650094459524E-3</v>
      </c>
      <c r="W1380" s="5">
        <f t="shared" si="1638"/>
        <v>4.1114368110980681E-2</v>
      </c>
      <c r="X1380" s="5">
        <f t="shared" si="1639"/>
        <v>3.8454089736077904E-2</v>
      </c>
      <c r="Y1380" s="5">
        <f t="shared" si="1640"/>
        <v>1.7982971469229527E-2</v>
      </c>
      <c r="Z1380" s="5">
        <f t="shared" si="1641"/>
        <v>1.4040107107771409E-2</v>
      </c>
      <c r="AA1380" s="5">
        <f t="shared" si="1642"/>
        <v>1.8787128364852905E-2</v>
      </c>
      <c r="AB1380" s="5">
        <f t="shared" si="1643"/>
        <v>1.2569569074088261E-2</v>
      </c>
      <c r="AC1380" s="5">
        <f t="shared" si="1644"/>
        <v>4.3853880686010985E-4</v>
      </c>
      <c r="AD1380" s="5">
        <f t="shared" si="1645"/>
        <v>1.3753828681856392E-2</v>
      </c>
      <c r="AE1380" s="5">
        <f t="shared" si="1646"/>
        <v>1.286389616688511E-2</v>
      </c>
      <c r="AF1380" s="5">
        <f t="shared" si="1647"/>
        <v>6.015773077452137E-3</v>
      </c>
      <c r="AG1380" s="5">
        <f t="shared" si="1648"/>
        <v>1.8755088012686163E-3</v>
      </c>
      <c r="AH1380" s="5">
        <f t="shared" si="1649"/>
        <v>3.2829127834886535E-3</v>
      </c>
      <c r="AI1380" s="5">
        <f t="shared" si="1650"/>
        <v>4.392879869120017E-3</v>
      </c>
      <c r="AJ1380" s="5">
        <f t="shared" si="1651"/>
        <v>2.939065826173599E-3</v>
      </c>
      <c r="AK1380" s="5">
        <f t="shared" si="1652"/>
        <v>1.3109255868499902E-3</v>
      </c>
      <c r="AL1380" s="5">
        <f t="shared" si="1653"/>
        <v>2.1953659261386925E-5</v>
      </c>
      <c r="AM1380" s="5">
        <f t="shared" si="1654"/>
        <v>3.6808115916894426E-3</v>
      </c>
      <c r="AN1380" s="5">
        <f t="shared" si="1655"/>
        <v>3.4426470781784668E-3</v>
      </c>
      <c r="AO1380" s="5">
        <f t="shared" si="1656"/>
        <v>1.6099464220947679E-3</v>
      </c>
      <c r="AP1380" s="5">
        <f t="shared" si="1657"/>
        <v>5.0192529627272658E-4</v>
      </c>
      <c r="AQ1380" s="5">
        <f t="shared" si="1658"/>
        <v>1.1736213682999574E-4</v>
      </c>
      <c r="AR1380" s="5">
        <f t="shared" si="1659"/>
        <v>6.140988105726178E-4</v>
      </c>
      <c r="AS1380" s="5">
        <f t="shared" si="1660"/>
        <v>8.2172828842205E-4</v>
      </c>
      <c r="AT1380" s="5">
        <f t="shared" si="1661"/>
        <v>5.4977909773461795E-4</v>
      </c>
      <c r="AU1380" s="5">
        <f t="shared" si="1662"/>
        <v>2.452206003408656E-4</v>
      </c>
      <c r="AV1380" s="5">
        <f t="shared" si="1663"/>
        <v>8.2032687873159017E-5</v>
      </c>
      <c r="AW1380" s="5">
        <f t="shared" si="1664"/>
        <v>7.6320870617769839E-7</v>
      </c>
      <c r="AX1380" s="5">
        <f t="shared" si="1665"/>
        <v>8.2088499906138475E-4</v>
      </c>
      <c r="AY1380" s="5">
        <f t="shared" si="1666"/>
        <v>7.6777017055689768E-4</v>
      </c>
      <c r="AZ1380" s="5">
        <f t="shared" si="1667"/>
        <v>3.5904605119534399E-4</v>
      </c>
      <c r="BA1380" s="5">
        <f t="shared" si="1668"/>
        <v>1.1193807020440551E-4</v>
      </c>
      <c r="BB1380" s="5">
        <f t="shared" si="1669"/>
        <v>2.6173797593729603E-5</v>
      </c>
      <c r="BC1380" s="5">
        <f t="shared" si="1670"/>
        <v>4.8960478180590524E-6</v>
      </c>
      <c r="BD1380" s="5">
        <f t="shared" si="1671"/>
        <v>9.5727324588956489E-5</v>
      </c>
      <c r="BE1380" s="5">
        <f t="shared" si="1672"/>
        <v>1.2809314923824201E-4</v>
      </c>
      <c r="BF1380" s="5">
        <f t="shared" si="1673"/>
        <v>8.5700999961213872E-5</v>
      </c>
      <c r="BG1380" s="5">
        <f t="shared" si="1674"/>
        <v>3.8225626887047936E-5</v>
      </c>
      <c r="BH1380" s="5">
        <f t="shared" si="1675"/>
        <v>1.2787469383984176E-5</v>
      </c>
      <c r="BI1380" s="5">
        <f t="shared" si="1676"/>
        <v>3.4221936760804469E-6</v>
      </c>
      <c r="BJ1380" s="8">
        <f t="shared" si="1677"/>
        <v>0.45966779046007822</v>
      </c>
      <c r="BK1380" s="8">
        <f t="shared" si="1678"/>
        <v>0.27897238505431615</v>
      </c>
      <c r="BL1380" s="8">
        <f t="shared" si="1679"/>
        <v>0.2475534886810509</v>
      </c>
      <c r="BM1380" s="8">
        <f t="shared" si="1680"/>
        <v>0.39636209291391211</v>
      </c>
      <c r="BN1380" s="8">
        <f t="shared" si="1681"/>
        <v>0.60310467142745383</v>
      </c>
    </row>
    <row r="1381" spans="1:66" x14ac:dyDescent="0.25">
      <c r="A1381" t="s">
        <v>136</v>
      </c>
      <c r="B1381" t="s">
        <v>309</v>
      </c>
      <c r="C1381" t="s">
        <v>116</v>
      </c>
      <c r="D1381" t="s">
        <v>565</v>
      </c>
      <c r="E1381">
        <f>VLOOKUP(A1381,home!$A$2:$E$405,3,FALSE)</f>
        <v>1.4901185770751</v>
      </c>
      <c r="F1381">
        <f>VLOOKUP(B1381,home!$B$2:$E$405,3,FALSE)</f>
        <v>1.19</v>
      </c>
      <c r="G1381">
        <f>VLOOKUP(C1381,away!$B$2:$E$405,4,FALSE)</f>
        <v>1.73</v>
      </c>
      <c r="H1381">
        <f>VLOOKUP(A1381,away!$A$2:$E$405,3,FALSE)</f>
        <v>1.24901185770751</v>
      </c>
      <c r="I1381">
        <f>VLOOKUP(C1381,away!$B$2:$E$405,3,FALSE)</f>
        <v>0.45</v>
      </c>
      <c r="J1381">
        <f>VLOOKUP(B1381,home!$B$2:$E$405,4,FALSE)</f>
        <v>0.98</v>
      </c>
      <c r="K1381" s="3">
        <f t="shared" si="1626"/>
        <v>3.0677071146245081</v>
      </c>
      <c r="L1381" s="3">
        <f t="shared" si="1627"/>
        <v>0.55081422924901191</v>
      </c>
      <c r="M1381" s="5">
        <f t="shared" si="1628"/>
        <v>2.6822308154896682E-2</v>
      </c>
      <c r="N1381" s="5">
        <f t="shared" si="1629"/>
        <v>8.228298555742751E-2</v>
      </c>
      <c r="O1381" s="5">
        <f t="shared" si="1630"/>
        <v>1.4774108993018901E-2</v>
      </c>
      <c r="P1381" s="5">
        <f t="shared" si="1631"/>
        <v>4.5322639270122006E-2</v>
      </c>
      <c r="Q1381" s="5">
        <f t="shared" si="1632"/>
        <v>0.12621005010353303</v>
      </c>
      <c r="R1381" s="5">
        <f t="shared" si="1633"/>
        <v>4.0688947289153005E-3</v>
      </c>
      <c r="S1381" s="5">
        <f t="shared" si="1634"/>
        <v>1.914583206772421E-2</v>
      </c>
      <c r="T1381" s="5">
        <f t="shared" si="1635"/>
        <v>6.951829147125671E-2</v>
      </c>
      <c r="U1381" s="5">
        <f t="shared" si="1636"/>
        <v>1.2482177308551624E-2</v>
      </c>
      <c r="V1381" s="5">
        <f t="shared" si="1637"/>
        <v>3.5946017410444404E-3</v>
      </c>
      <c r="W1381" s="5">
        <f t="shared" si="1638"/>
        <v>0.12905848954657465</v>
      </c>
      <c r="X1381" s="5">
        <f t="shared" si="1639"/>
        <v>7.1087252447638166E-2</v>
      </c>
      <c r="Y1381" s="5">
        <f t="shared" si="1640"/>
        <v>1.9577935083187874E-2</v>
      </c>
      <c r="Z1381" s="5">
        <f t="shared" si="1641"/>
        <v>7.4706837133428291E-4</v>
      </c>
      <c r="AA1381" s="5">
        <f t="shared" si="1642"/>
        <v>2.2917869578531233E-3</v>
      </c>
      <c r="AB1381" s="5">
        <f t="shared" si="1643"/>
        <v>3.515265577904843E-3</v>
      </c>
      <c r="AC1381" s="5">
        <f t="shared" si="1644"/>
        <v>3.7962066195114066E-4</v>
      </c>
      <c r="AD1381" s="5">
        <f t="shared" si="1645"/>
        <v>9.8978411646179945E-2</v>
      </c>
      <c r="AE1381" s="5">
        <f t="shared" si="1646"/>
        <v>5.4518717523182027E-2</v>
      </c>
      <c r="AF1381" s="5">
        <f t="shared" si="1647"/>
        <v>1.5014842686088053E-2</v>
      </c>
      <c r="AG1381" s="5">
        <f t="shared" si="1648"/>
        <v>2.7567963338109187E-3</v>
      </c>
      <c r="AH1381" s="5">
        <f t="shared" si="1649"/>
        <v>1.0287397228820191E-4</v>
      </c>
      <c r="AI1381" s="5">
        <f t="shared" si="1650"/>
        <v>3.1558721669820141E-4</v>
      </c>
      <c r="AJ1381" s="5">
        <f t="shared" si="1651"/>
        <v>4.8406457497480955E-4</v>
      </c>
      <c r="AK1381" s="5">
        <f t="shared" si="1652"/>
        <v>4.9498944686263732E-4</v>
      </c>
      <c r="AL1381" s="5">
        <f t="shared" si="1653"/>
        <v>2.5658359037166551E-5</v>
      </c>
      <c r="AM1381" s="5">
        <f t="shared" si="1654"/>
        <v>6.0727355520243873E-2</v>
      </c>
      <c r="AN1381" s="5">
        <f t="shared" si="1655"/>
        <v>3.3449491525213856E-2</v>
      </c>
      <c r="AO1381" s="5">
        <f t="shared" si="1656"/>
        <v>9.2122279466160112E-3</v>
      </c>
      <c r="AP1381" s="5">
        <f t="shared" si="1657"/>
        <v>1.6914087453605024E-3</v>
      </c>
      <c r="AQ1381" s="5">
        <f t="shared" si="1658"/>
        <v>2.3291300110519581E-4</v>
      </c>
      <c r="AR1381" s="5">
        <f t="shared" si="1659"/>
        <v>1.1332889551142036E-5</v>
      </c>
      <c r="AS1381" s="5">
        <f t="shared" si="1660"/>
        <v>3.4765985905292169E-5</v>
      </c>
      <c r="AT1381" s="5">
        <f t="shared" si="1661"/>
        <v>5.3325931154300084E-5</v>
      </c>
      <c r="AU1381" s="5">
        <f t="shared" si="1662"/>
        <v>5.4529446132007699E-5</v>
      </c>
      <c r="AV1381" s="5">
        <f t="shared" si="1663"/>
        <v>4.1820092463923477E-5</v>
      </c>
      <c r="AW1381" s="5">
        <f t="shared" si="1664"/>
        <v>1.2043297692820691E-6</v>
      </c>
      <c r="AX1381" s="5">
        <f t="shared" si="1665"/>
        <v>3.1048956763630668E-2</v>
      </c>
      <c r="AY1381" s="5">
        <f t="shared" si="1666"/>
        <v>1.7102207188745121E-2</v>
      </c>
      <c r="AZ1381" s="5">
        <f t="shared" si="1667"/>
        <v>4.7100695355627763E-3</v>
      </c>
      <c r="BA1381" s="5">
        <f t="shared" si="1668"/>
        <v>8.6479110698008761E-4</v>
      </c>
      <c r="BB1381" s="5">
        <f t="shared" si="1669"/>
        <v>1.1908481176315917E-4</v>
      </c>
      <c r="BC1381" s="5">
        <f t="shared" si="1670"/>
        <v>1.3118721761317646E-5</v>
      </c>
      <c r="BD1381" s="5">
        <f t="shared" si="1671"/>
        <v>1.0403861372127461E-6</v>
      </c>
      <c r="BE1381" s="5">
        <f t="shared" si="1672"/>
        <v>3.1915999550842506E-6</v>
      </c>
      <c r="BF1381" s="5">
        <f t="shared" si="1673"/>
        <v>4.8954469446236092E-6</v>
      </c>
      <c r="BG1381" s="5">
        <f t="shared" si="1674"/>
        <v>5.0059324737628863E-6</v>
      </c>
      <c r="BH1381" s="5">
        <f t="shared" si="1675"/>
        <v>3.8391836662730676E-6</v>
      </c>
      <c r="BI1381" s="5">
        <f t="shared" si="1676"/>
        <v>2.3554982094752176E-6</v>
      </c>
      <c r="BJ1381" s="8">
        <f t="shared" si="1677"/>
        <v>0.82817539726586153</v>
      </c>
      <c r="BK1381" s="8">
        <f t="shared" si="1678"/>
        <v>0.11239286744352077</v>
      </c>
      <c r="BL1381" s="8">
        <f t="shared" si="1679"/>
        <v>3.8745851169660749E-2</v>
      </c>
      <c r="BM1381" s="8">
        <f t="shared" si="1680"/>
        <v>0.66347919458348792</v>
      </c>
      <c r="BN1381" s="8">
        <f t="shared" si="1681"/>
        <v>0.29948098680791341</v>
      </c>
    </row>
    <row r="1382" spans="1:66" x14ac:dyDescent="0.25">
      <c r="A1382" t="s">
        <v>136</v>
      </c>
      <c r="B1382" t="s">
        <v>315</v>
      </c>
      <c r="C1382" t="s">
        <v>515</v>
      </c>
      <c r="D1382" t="s">
        <v>565</v>
      </c>
      <c r="E1382">
        <f>VLOOKUP(A1382,home!$A$2:$E$405,3,FALSE)</f>
        <v>1.4901185770751</v>
      </c>
      <c r="F1382">
        <f>VLOOKUP(B1382,home!$B$2:$E$405,3,FALSE)</f>
        <v>0.85</v>
      </c>
      <c r="G1382" t="e">
        <f>VLOOKUP(C1382,away!$B$2:$E$405,4,FALSE)</f>
        <v>#N/A</v>
      </c>
      <c r="H1382">
        <f>VLOOKUP(A1382,away!$A$2:$E$405,3,FALSE)</f>
        <v>1.24901185770751</v>
      </c>
      <c r="I1382" t="e">
        <f>VLOOKUP(C1382,away!$B$2:$E$405,3,FALSE)</f>
        <v>#N/A</v>
      </c>
      <c r="J1382">
        <f>VLOOKUP(B1382,home!$B$2:$E$405,4,FALSE)</f>
        <v>1.53</v>
      </c>
      <c r="K1382" s="3" t="e">
        <f t="shared" si="1626"/>
        <v>#N/A</v>
      </c>
      <c r="L1382" s="3" t="e">
        <f t="shared" si="1627"/>
        <v>#N/A</v>
      </c>
      <c r="M1382" s="5" t="e">
        <f t="shared" si="1628"/>
        <v>#N/A</v>
      </c>
      <c r="N1382" s="5" t="e">
        <f t="shared" si="1629"/>
        <v>#N/A</v>
      </c>
      <c r="O1382" s="5" t="e">
        <f t="shared" si="1630"/>
        <v>#N/A</v>
      </c>
      <c r="P1382" s="5" t="e">
        <f t="shared" si="1631"/>
        <v>#N/A</v>
      </c>
      <c r="Q1382" s="5" t="e">
        <f t="shared" si="1632"/>
        <v>#N/A</v>
      </c>
      <c r="R1382" s="5" t="e">
        <f t="shared" si="1633"/>
        <v>#N/A</v>
      </c>
      <c r="S1382" s="5" t="e">
        <f t="shared" si="1634"/>
        <v>#N/A</v>
      </c>
      <c r="T1382" s="5" t="e">
        <f t="shared" si="1635"/>
        <v>#N/A</v>
      </c>
      <c r="U1382" s="5" t="e">
        <f t="shared" si="1636"/>
        <v>#N/A</v>
      </c>
      <c r="V1382" s="5" t="e">
        <f t="shared" si="1637"/>
        <v>#N/A</v>
      </c>
      <c r="W1382" s="5" t="e">
        <f t="shared" si="1638"/>
        <v>#N/A</v>
      </c>
      <c r="X1382" s="5" t="e">
        <f t="shared" si="1639"/>
        <v>#N/A</v>
      </c>
      <c r="Y1382" s="5" t="e">
        <f t="shared" si="1640"/>
        <v>#N/A</v>
      </c>
      <c r="Z1382" s="5" t="e">
        <f t="shared" si="1641"/>
        <v>#N/A</v>
      </c>
      <c r="AA1382" s="5" t="e">
        <f t="shared" si="1642"/>
        <v>#N/A</v>
      </c>
      <c r="AB1382" s="5" t="e">
        <f t="shared" si="1643"/>
        <v>#N/A</v>
      </c>
      <c r="AC1382" s="5" t="e">
        <f t="shared" si="1644"/>
        <v>#N/A</v>
      </c>
      <c r="AD1382" s="5" t="e">
        <f t="shared" si="1645"/>
        <v>#N/A</v>
      </c>
      <c r="AE1382" s="5" t="e">
        <f t="shared" si="1646"/>
        <v>#N/A</v>
      </c>
      <c r="AF1382" s="5" t="e">
        <f t="shared" si="1647"/>
        <v>#N/A</v>
      </c>
      <c r="AG1382" s="5" t="e">
        <f t="shared" si="1648"/>
        <v>#N/A</v>
      </c>
      <c r="AH1382" s="5" t="e">
        <f t="shared" si="1649"/>
        <v>#N/A</v>
      </c>
      <c r="AI1382" s="5" t="e">
        <f t="shared" si="1650"/>
        <v>#N/A</v>
      </c>
      <c r="AJ1382" s="5" t="e">
        <f t="shared" si="1651"/>
        <v>#N/A</v>
      </c>
      <c r="AK1382" s="5" t="e">
        <f t="shared" si="1652"/>
        <v>#N/A</v>
      </c>
      <c r="AL1382" s="5" t="e">
        <f t="shared" si="1653"/>
        <v>#N/A</v>
      </c>
      <c r="AM1382" s="5" t="e">
        <f t="shared" si="1654"/>
        <v>#N/A</v>
      </c>
      <c r="AN1382" s="5" t="e">
        <f t="shared" si="1655"/>
        <v>#N/A</v>
      </c>
      <c r="AO1382" s="5" t="e">
        <f t="shared" si="1656"/>
        <v>#N/A</v>
      </c>
      <c r="AP1382" s="5" t="e">
        <f t="shared" si="1657"/>
        <v>#N/A</v>
      </c>
      <c r="AQ1382" s="5" t="e">
        <f t="shared" si="1658"/>
        <v>#N/A</v>
      </c>
      <c r="AR1382" s="5" t="e">
        <f t="shared" si="1659"/>
        <v>#N/A</v>
      </c>
      <c r="AS1382" s="5" t="e">
        <f t="shared" si="1660"/>
        <v>#N/A</v>
      </c>
      <c r="AT1382" s="5" t="e">
        <f t="shared" si="1661"/>
        <v>#N/A</v>
      </c>
      <c r="AU1382" s="5" t="e">
        <f t="shared" si="1662"/>
        <v>#N/A</v>
      </c>
      <c r="AV1382" s="5" t="e">
        <f t="shared" si="1663"/>
        <v>#N/A</v>
      </c>
      <c r="AW1382" s="5" t="e">
        <f t="shared" si="1664"/>
        <v>#N/A</v>
      </c>
      <c r="AX1382" s="5" t="e">
        <f t="shared" si="1665"/>
        <v>#N/A</v>
      </c>
      <c r="AY1382" s="5" t="e">
        <f t="shared" si="1666"/>
        <v>#N/A</v>
      </c>
      <c r="AZ1382" s="5" t="e">
        <f t="shared" si="1667"/>
        <v>#N/A</v>
      </c>
      <c r="BA1382" s="5" t="e">
        <f t="shared" si="1668"/>
        <v>#N/A</v>
      </c>
      <c r="BB1382" s="5" t="e">
        <f t="shared" si="1669"/>
        <v>#N/A</v>
      </c>
      <c r="BC1382" s="5" t="e">
        <f t="shared" si="1670"/>
        <v>#N/A</v>
      </c>
      <c r="BD1382" s="5" t="e">
        <f t="shared" si="1671"/>
        <v>#N/A</v>
      </c>
      <c r="BE1382" s="5" t="e">
        <f t="shared" si="1672"/>
        <v>#N/A</v>
      </c>
      <c r="BF1382" s="5" t="e">
        <f t="shared" si="1673"/>
        <v>#N/A</v>
      </c>
      <c r="BG1382" s="5" t="e">
        <f t="shared" si="1674"/>
        <v>#N/A</v>
      </c>
      <c r="BH1382" s="5" t="e">
        <f t="shared" si="1675"/>
        <v>#N/A</v>
      </c>
      <c r="BI1382" s="5" t="e">
        <f t="shared" si="1676"/>
        <v>#N/A</v>
      </c>
      <c r="BJ1382" s="8" t="e">
        <f t="shared" si="1677"/>
        <v>#N/A</v>
      </c>
      <c r="BK1382" s="8" t="e">
        <f t="shared" si="1678"/>
        <v>#N/A</v>
      </c>
      <c r="BL1382" s="8" t="e">
        <f t="shared" si="1679"/>
        <v>#N/A</v>
      </c>
      <c r="BM1382" s="8" t="e">
        <f t="shared" si="1680"/>
        <v>#N/A</v>
      </c>
      <c r="BN1382" s="8" t="e">
        <f t="shared" si="1681"/>
        <v>#N/A</v>
      </c>
    </row>
    <row r="1383" spans="1:66" x14ac:dyDescent="0.25">
      <c r="A1383" t="s">
        <v>136</v>
      </c>
      <c r="B1383" t="s">
        <v>317</v>
      </c>
      <c r="C1383" t="s">
        <v>137</v>
      </c>
      <c r="D1383" t="s">
        <v>565</v>
      </c>
      <c r="E1383">
        <f>VLOOKUP(A1383,home!$A$2:$E$405,3,FALSE)</f>
        <v>1.4901185770751</v>
      </c>
      <c r="F1383">
        <f>VLOOKUP(B1383,home!$B$2:$E$405,3,FALSE)</f>
        <v>0.85</v>
      </c>
      <c r="G1383">
        <f>VLOOKUP(C1383,away!$B$2:$E$405,4,FALSE)</f>
        <v>0.98</v>
      </c>
      <c r="H1383">
        <f>VLOOKUP(A1383,away!$A$2:$E$405,3,FALSE)</f>
        <v>1.24901185770751</v>
      </c>
      <c r="I1383">
        <f>VLOOKUP(C1383,away!$B$2:$E$405,3,FALSE)</f>
        <v>0.49</v>
      </c>
      <c r="J1383">
        <f>VLOOKUP(B1383,home!$B$2:$E$405,4,FALSE)</f>
        <v>0.51</v>
      </c>
      <c r="K1383" s="3">
        <f t="shared" si="1626"/>
        <v>1.2412687747035582</v>
      </c>
      <c r="L1383" s="3">
        <f t="shared" si="1627"/>
        <v>0.3121280632411067</v>
      </c>
      <c r="M1383" s="5">
        <f t="shared" si="1628"/>
        <v>0.21152822498273097</v>
      </c>
      <c r="N1383" s="5">
        <f t="shared" si="1629"/>
        <v>0.26256338063953299</v>
      </c>
      <c r="O1383" s="5">
        <f t="shared" si="1630"/>
        <v>6.6023895184688888E-2</v>
      </c>
      <c r="P1383" s="5">
        <f t="shared" si="1631"/>
        <v>8.1953399477054933E-2</v>
      </c>
      <c r="Q1383" s="5">
        <f t="shared" si="1632"/>
        <v>0.16295586288422859</v>
      </c>
      <c r="R1383" s="5">
        <f t="shared" si="1633"/>
        <v>1.0303955265815387E-2</v>
      </c>
      <c r="S1383" s="5">
        <f t="shared" si="1634"/>
        <v>7.9379001152140201E-3</v>
      </c>
      <c r="T1383" s="5">
        <f t="shared" si="1635"/>
        <v>5.0863097875837607E-2</v>
      </c>
      <c r="U1383" s="5">
        <f t="shared" si="1636"/>
        <v>1.278997792739894E-2</v>
      </c>
      <c r="V1383" s="5">
        <f t="shared" si="1637"/>
        <v>3.4171321014236824E-4</v>
      </c>
      <c r="W1383" s="5">
        <f t="shared" si="1638"/>
        <v>6.7424008084355794E-2</v>
      </c>
      <c r="X1383" s="5">
        <f t="shared" si="1639"/>
        <v>2.1044925059322695E-2</v>
      </c>
      <c r="Y1383" s="5">
        <f t="shared" si="1640"/>
        <v>3.2843558499103124E-3</v>
      </c>
      <c r="Z1383" s="5">
        <f t="shared" si="1641"/>
        <v>1.0720512002806533E-3</v>
      </c>
      <c r="AA1383" s="5">
        <f t="shared" si="1642"/>
        <v>1.3307036797918449E-3</v>
      </c>
      <c r="AB1383" s="5">
        <f t="shared" si="1643"/>
        <v>8.2588046305436989E-4</v>
      </c>
      <c r="AC1383" s="5">
        <f t="shared" si="1644"/>
        <v>8.2744747242568351E-6</v>
      </c>
      <c r="AD1383" s="5">
        <f t="shared" si="1645"/>
        <v>2.092282897511779E-2</v>
      </c>
      <c r="AE1383" s="5">
        <f t="shared" si="1646"/>
        <v>6.5306020855284254E-3</v>
      </c>
      <c r="AF1383" s="5">
        <f t="shared" si="1647"/>
        <v>1.0191920903771597E-3</v>
      </c>
      <c r="AG1383" s="5">
        <f t="shared" si="1648"/>
        <v>1.0603948441335928E-4</v>
      </c>
      <c r="AH1383" s="5">
        <f t="shared" si="1649"/>
        <v>8.3654316209725988E-5</v>
      </c>
      <c r="AI1383" s="5">
        <f t="shared" si="1650"/>
        <v>1.0383749058031056E-4</v>
      </c>
      <c r="AJ1383" s="5">
        <f t="shared" si="1651"/>
        <v>6.4445117350457189E-5</v>
      </c>
      <c r="AK1383" s="5">
        <f t="shared" si="1652"/>
        <v>2.6664570616409667E-5</v>
      </c>
      <c r="AL1383" s="5">
        <f t="shared" si="1653"/>
        <v>1.2823278455538044E-7</v>
      </c>
      <c r="AM1383" s="5">
        <f t="shared" si="1654"/>
        <v>5.194170857055311E-3</v>
      </c>
      <c r="AN1383" s="5">
        <f t="shared" si="1655"/>
        <v>1.6212464897560734E-3</v>
      </c>
      <c r="AO1383" s="5">
        <f t="shared" si="1656"/>
        <v>2.5301826344200295E-4</v>
      </c>
      <c r="AP1383" s="5">
        <f t="shared" si="1657"/>
        <v>2.6324700177593497E-5</v>
      </c>
      <c r="AQ1383" s="5">
        <f t="shared" si="1658"/>
        <v>2.0541694204587681E-6</v>
      </c>
      <c r="AR1383" s="5">
        <f t="shared" si="1659"/>
        <v>5.2221719400601809E-6</v>
      </c>
      <c r="AS1383" s="5">
        <f t="shared" si="1660"/>
        <v>6.4821189653298027E-6</v>
      </c>
      <c r="AT1383" s="5">
        <f t="shared" si="1661"/>
        <v>4.0230259327888112E-6</v>
      </c>
      <c r="AU1383" s="5">
        <f t="shared" si="1662"/>
        <v>1.6645521567311351E-6</v>
      </c>
      <c r="AV1383" s="5">
        <f t="shared" si="1663"/>
        <v>5.1653915400395553E-7</v>
      </c>
      <c r="AW1383" s="5">
        <f t="shared" si="1664"/>
        <v>1.3800512673348351E-9</v>
      </c>
      <c r="AX1383" s="5">
        <f t="shared" si="1665"/>
        <v>1.0745603492229969E-3</v>
      </c>
      <c r="AY1383" s="5">
        <f t="shared" si="1666"/>
        <v>3.3540044063866121E-4</v>
      </c>
      <c r="AZ1383" s="5">
        <f t="shared" si="1667"/>
        <v>5.2343944973379552E-5</v>
      </c>
      <c r="BA1383" s="5">
        <f t="shared" si="1668"/>
        <v>5.4460047223133404E-6</v>
      </c>
      <c r="BB1383" s="5">
        <f t="shared" si="1669"/>
        <v>4.2496272659439585E-7</v>
      </c>
      <c r="BC1383" s="5">
        <f t="shared" si="1670"/>
        <v>2.6528558560313761E-8</v>
      </c>
      <c r="BD1383" s="5">
        <f t="shared" si="1671"/>
        <v>2.7166440226050601E-7</v>
      </c>
      <c r="BE1383" s="5">
        <f t="shared" si="1672"/>
        <v>3.3720853972447277E-7</v>
      </c>
      <c r="BF1383" s="5">
        <f t="shared" si="1673"/>
        <v>2.0928321546168626E-7</v>
      </c>
      <c r="BG1383" s="5">
        <f t="shared" si="1674"/>
        <v>8.6592240140716004E-8</v>
      </c>
      <c r="BH1383" s="5">
        <f t="shared" si="1675"/>
        <v>2.687106095457572E-8</v>
      </c>
      <c r="BI1383" s="5">
        <f t="shared" si="1676"/>
        <v>6.6708417812141623E-9</v>
      </c>
      <c r="BJ1383" s="8">
        <f t="shared" si="1677"/>
        <v>0.60527930973931854</v>
      </c>
      <c r="BK1383" s="8">
        <f t="shared" si="1678"/>
        <v>0.30210504093328971</v>
      </c>
      <c r="BL1383" s="8">
        <f t="shared" si="1679"/>
        <v>9.1571860713955608E-2</v>
      </c>
      <c r="BM1383" s="8">
        <f t="shared" si="1680"/>
        <v>0.20436414509220552</v>
      </c>
      <c r="BN1383" s="8">
        <f t="shared" si="1681"/>
        <v>0.79532871843405173</v>
      </c>
    </row>
    <row r="1384" spans="1:66" x14ac:dyDescent="0.25">
      <c r="A1384" t="s">
        <v>136</v>
      </c>
      <c r="B1384" t="s">
        <v>323</v>
      </c>
      <c r="C1384" t="s">
        <v>125</v>
      </c>
      <c r="D1384" t="s">
        <v>565</v>
      </c>
      <c r="E1384">
        <f>VLOOKUP(A1384,home!$A$2:$E$405,3,FALSE)</f>
        <v>1.4901185770751</v>
      </c>
      <c r="F1384">
        <f>VLOOKUP(B1384,home!$B$2:$E$405,3,FALSE)</f>
        <v>1.1000000000000001</v>
      </c>
      <c r="G1384">
        <f>VLOOKUP(C1384,away!$B$2:$E$405,4,FALSE)</f>
        <v>1.04</v>
      </c>
      <c r="H1384">
        <f>VLOOKUP(A1384,away!$A$2:$E$405,3,FALSE)</f>
        <v>1.24901185770751</v>
      </c>
      <c r="I1384">
        <f>VLOOKUP(C1384,away!$B$2:$E$405,3,FALSE)</f>
        <v>0.57999999999999996</v>
      </c>
      <c r="J1384">
        <f>VLOOKUP(B1384,home!$B$2:$E$405,4,FALSE)</f>
        <v>0.95</v>
      </c>
      <c r="K1384" s="3">
        <f t="shared" si="1626"/>
        <v>1.7046956521739145</v>
      </c>
      <c r="L1384" s="3">
        <f t="shared" si="1627"/>
        <v>0.68820553359683789</v>
      </c>
      <c r="M1384" s="5">
        <f t="shared" si="1628"/>
        <v>9.1364234387790094E-2</v>
      </c>
      <c r="N1384" s="5">
        <f t="shared" si="1629"/>
        <v>0.15574821312506423</v>
      </c>
      <c r="O1384" s="5">
        <f t="shared" si="1630"/>
        <v>6.2877371678515648E-2</v>
      </c>
      <c r="P1384" s="5">
        <f t="shared" si="1631"/>
        <v>0.10718678212048886</v>
      </c>
      <c r="Q1384" s="5">
        <f t="shared" si="1632"/>
        <v>0.13275165087407662</v>
      </c>
      <c r="R1384" s="5">
        <f t="shared" si="1633"/>
        <v>2.1636277563589778E-2</v>
      </c>
      <c r="S1384" s="5">
        <f t="shared" si="1634"/>
        <v>3.1437373547565504E-2</v>
      </c>
      <c r="T1384" s="5">
        <f t="shared" si="1635"/>
        <v>9.136042072565502E-2</v>
      </c>
      <c r="U1384" s="5">
        <f t="shared" si="1636"/>
        <v>3.6883268291879517E-2</v>
      </c>
      <c r="V1384" s="5">
        <f t="shared" si="1637"/>
        <v>4.0979698595805204E-3</v>
      </c>
      <c r="W1384" s="5">
        <f t="shared" si="1638"/>
        <v>7.5433720687982639E-2</v>
      </c>
      <c r="X1384" s="5">
        <f t="shared" si="1639"/>
        <v>5.1913903997267918E-2</v>
      </c>
      <c r="Y1384" s="5">
        <f t="shared" si="1640"/>
        <v>1.786371800076739E-2</v>
      </c>
      <c r="Z1384" s="5">
        <f t="shared" si="1641"/>
        <v>4.9634019818998653E-3</v>
      </c>
      <c r="AA1384" s="5">
        <f t="shared" si="1642"/>
        <v>8.461089778536093E-3</v>
      </c>
      <c r="AB1384" s="5">
        <f t="shared" si="1643"/>
        <v>7.2117914790618123E-3</v>
      </c>
      <c r="AC1384" s="5">
        <f t="shared" si="1644"/>
        <v>3.0047876872887181E-4</v>
      </c>
      <c r="AD1384" s="5">
        <f t="shared" si="1645"/>
        <v>3.2147883921026368E-2</v>
      </c>
      <c r="AE1384" s="5">
        <f t="shared" si="1646"/>
        <v>2.2124351607879154E-2</v>
      </c>
      <c r="AF1384" s="5">
        <f t="shared" si="1647"/>
        <v>7.6130506018922649E-3</v>
      </c>
      <c r="AG1384" s="5">
        <f t="shared" si="1648"/>
        <v>1.746447850591665E-3</v>
      </c>
      <c r="AH1384" s="5">
        <f t="shared" si="1649"/>
        <v>8.5396017735224982E-4</v>
      </c>
      <c r="AI1384" s="5">
        <f t="shared" si="1650"/>
        <v>1.4557422014620453E-3</v>
      </c>
      <c r="AJ1384" s="5">
        <f t="shared" si="1651"/>
        <v>1.2407987007592156E-3</v>
      </c>
      <c r="AK1384" s="5">
        <f t="shared" si="1652"/>
        <v>7.0506138346909262E-4</v>
      </c>
      <c r="AL1384" s="5">
        <f t="shared" si="1653"/>
        <v>1.410063906577366E-5</v>
      </c>
      <c r="AM1384" s="5">
        <f t="shared" si="1654"/>
        <v>1.0960471589353067E-2</v>
      </c>
      <c r="AN1384" s="5">
        <f t="shared" si="1655"/>
        <v>7.5430571986237101E-3</v>
      </c>
      <c r="AO1384" s="5">
        <f t="shared" si="1656"/>
        <v>2.5955868521651496E-3</v>
      </c>
      <c r="AP1384" s="5">
        <f t="shared" si="1657"/>
        <v>5.9543241153041783E-4</v>
      </c>
      <c r="AQ1384" s="5">
        <f t="shared" si="1658"/>
        <v>1.0244497012453578E-4</v>
      </c>
      <c r="AR1384" s="5">
        <f t="shared" si="1659"/>
        <v>1.1754002390503114E-4</v>
      </c>
      <c r="AS1384" s="5">
        <f t="shared" si="1660"/>
        <v>2.0036996770732458E-4</v>
      </c>
      <c r="AT1384" s="5">
        <f t="shared" si="1661"/>
        <v>1.7078490638845192E-4</v>
      </c>
      <c r="AU1384" s="5">
        <f t="shared" si="1662"/>
        <v>9.7045429125774374E-5</v>
      </c>
      <c r="AV1384" s="5">
        <f t="shared" si="1663"/>
        <v>4.1358230273514835E-5</v>
      </c>
      <c r="AW1384" s="5">
        <f t="shared" si="1664"/>
        <v>4.5951671030131932E-7</v>
      </c>
      <c r="AX1384" s="5">
        <f t="shared" si="1665"/>
        <v>3.1140447106909842E-3</v>
      </c>
      <c r="AY1384" s="5">
        <f t="shared" si="1666"/>
        <v>2.1431028017654995E-3</v>
      </c>
      <c r="AZ1384" s="5">
        <f t="shared" si="1667"/>
        <v>7.3744760362095185E-4</v>
      </c>
      <c r="BA1384" s="5">
        <f t="shared" si="1668"/>
        <v>1.6917184051655552E-4</v>
      </c>
      <c r="BB1384" s="5">
        <f t="shared" si="1669"/>
        <v>2.910624919306381E-5</v>
      </c>
      <c r="BC1384" s="5">
        <f t="shared" si="1670"/>
        <v>4.0062163513830041E-6</v>
      </c>
      <c r="BD1384" s="5">
        <f t="shared" si="1671"/>
        <v>1.3481949145091165E-5</v>
      </c>
      <c r="BE1384" s="5">
        <f t="shared" si="1672"/>
        <v>2.2982620090466734E-5</v>
      </c>
      <c r="BF1384" s="5">
        <f t="shared" si="1673"/>
        <v>1.9589186271891749E-5</v>
      </c>
      <c r="BG1384" s="5">
        <f t="shared" si="1674"/>
        <v>1.1131200222439605E-5</v>
      </c>
      <c r="BH1384" s="5">
        <f t="shared" si="1675"/>
        <v>4.7438271556675252E-6</v>
      </c>
      <c r="BI1384" s="5">
        <f t="shared" si="1676"/>
        <v>1.6173563053861957E-6</v>
      </c>
      <c r="BJ1384" s="8">
        <f t="shared" si="1677"/>
        <v>0.61669723383613861</v>
      </c>
      <c r="BK1384" s="8">
        <f t="shared" si="1678"/>
        <v>0.23654404212498512</v>
      </c>
      <c r="BL1384" s="8">
        <f t="shared" si="1679"/>
        <v>0.14202600595121653</v>
      </c>
      <c r="BM1384" s="8">
        <f t="shared" si="1680"/>
        <v>0.42652351085965962</v>
      </c>
      <c r="BN1384" s="8">
        <f t="shared" si="1681"/>
        <v>0.57156452974952521</v>
      </c>
    </row>
    <row r="1385" spans="1:66" x14ac:dyDescent="0.25">
      <c r="A1385" t="s">
        <v>136</v>
      </c>
      <c r="B1385" t="s">
        <v>473</v>
      </c>
      <c r="C1385" t="s">
        <v>475</v>
      </c>
      <c r="D1385" t="s">
        <v>565</v>
      </c>
      <c r="E1385">
        <f>VLOOKUP(A1385,home!$A$2:$E$405,3,FALSE)</f>
        <v>1.4901185770751</v>
      </c>
      <c r="F1385">
        <f>VLOOKUP(B1385,home!$B$2:$E$405,3,FALSE)</f>
        <v>1.01</v>
      </c>
      <c r="G1385">
        <f>VLOOKUP(C1385,away!$B$2:$E$405,4,FALSE)</f>
        <v>0.64</v>
      </c>
      <c r="H1385">
        <f>VLOOKUP(A1385,away!$A$2:$E$405,3,FALSE)</f>
        <v>1.24901185770751</v>
      </c>
      <c r="I1385">
        <f>VLOOKUP(C1385,away!$B$2:$E$405,3,FALSE)</f>
        <v>0.7</v>
      </c>
      <c r="J1385">
        <f>VLOOKUP(B1385,home!$B$2:$E$405,4,FALSE)</f>
        <v>1.2</v>
      </c>
      <c r="K1385" s="3">
        <f t="shared" si="1626"/>
        <v>0.96321264822134467</v>
      </c>
      <c r="L1385" s="3">
        <f t="shared" si="1627"/>
        <v>1.0491699604743083</v>
      </c>
      <c r="M1385" s="5">
        <f t="shared" si="1628"/>
        <v>0.13366981210062776</v>
      </c>
      <c r="N1385" s="5">
        <f t="shared" si="1629"/>
        <v>0.12875245370069519</v>
      </c>
      <c r="O1385" s="5">
        <f t="shared" si="1630"/>
        <v>0.14024235147822386</v>
      </c>
      <c r="P1385" s="5">
        <f t="shared" si="1631"/>
        <v>0.13508320676012861</v>
      </c>
      <c r="Q1385" s="5">
        <f t="shared" si="1632"/>
        <v>6.2007995947021347E-2</v>
      </c>
      <c r="R1385" s="5">
        <f t="shared" si="1633"/>
        <v>7.3569031178616087E-2</v>
      </c>
      <c r="S1385" s="5">
        <f t="shared" si="1634"/>
        <v>3.4127886584561819E-2</v>
      </c>
      <c r="T1385" s="5">
        <f t="shared" si="1635"/>
        <v>6.5056926656827468E-2</v>
      </c>
      <c r="U1385" s="5">
        <f t="shared" si="1636"/>
        <v>7.0862621348633456E-2</v>
      </c>
      <c r="V1385" s="5">
        <f t="shared" si="1637"/>
        <v>3.8320830238668478E-3</v>
      </c>
      <c r="W1385" s="5">
        <f t="shared" si="1638"/>
        <v>1.990896199567628E-2</v>
      </c>
      <c r="X1385" s="5">
        <f t="shared" si="1639"/>
        <v>2.0887884870088191E-2</v>
      </c>
      <c r="Y1385" s="5">
        <f t="shared" si="1640"/>
        <v>1.0957470671771163E-2</v>
      </c>
      <c r="Z1385" s="5">
        <f t="shared" si="1641"/>
        <v>2.5728805844600595E-2</v>
      </c>
      <c r="AA1385" s="5">
        <f t="shared" si="1642"/>
        <v>2.4782311213150547E-2</v>
      </c>
      <c r="AB1385" s="5">
        <f t="shared" si="1643"/>
        <v>1.1935317806332132E-2</v>
      </c>
      <c r="AC1385" s="5">
        <f t="shared" si="1644"/>
        <v>2.4203766322594065E-4</v>
      </c>
      <c r="AD1385" s="5">
        <f t="shared" si="1645"/>
        <v>4.7941410017983636E-3</v>
      </c>
      <c r="AE1385" s="5">
        <f t="shared" si="1646"/>
        <v>5.0298687253650508E-3</v>
      </c>
      <c r="AF1385" s="5">
        <f t="shared" si="1647"/>
        <v>2.6385935858911046E-3</v>
      </c>
      <c r="AG1385" s="5">
        <f t="shared" si="1648"/>
        <v>9.227777094057111E-4</v>
      </c>
      <c r="AH1385" s="5">
        <f t="shared" si="1649"/>
        <v>6.7484725527576896E-3</v>
      </c>
      <c r="AI1385" s="5">
        <f t="shared" si="1650"/>
        <v>6.500214118990791E-3</v>
      </c>
      <c r="AJ1385" s="5">
        <f t="shared" si="1651"/>
        <v>3.1305442277794475E-3</v>
      </c>
      <c r="AK1385" s="5">
        <f t="shared" si="1652"/>
        <v>1.005126598671162E-3</v>
      </c>
      <c r="AL1385" s="5">
        <f t="shared" si="1653"/>
        <v>9.783876611025652E-6</v>
      </c>
      <c r="AM1385" s="5">
        <f t="shared" si="1654"/>
        <v>9.2355545005774655E-4</v>
      </c>
      <c r="AN1385" s="5">
        <f t="shared" si="1655"/>
        <v>9.689666350329181E-4</v>
      </c>
      <c r="AO1385" s="5">
        <f t="shared" si="1656"/>
        <v>5.0830534308920507E-4</v>
      </c>
      <c r="AP1385" s="5">
        <f t="shared" si="1657"/>
        <v>1.7776623223926031E-4</v>
      </c>
      <c r="AQ1385" s="5">
        <f t="shared" si="1658"/>
        <v>4.6626747713032857E-5</v>
      </c>
      <c r="AR1385" s="5">
        <f t="shared" si="1659"/>
        <v>1.4160589362877487E-3</v>
      </c>
      <c r="AS1385" s="5">
        <f t="shared" si="1660"/>
        <v>1.3639658780592227E-3</v>
      </c>
      <c r="AT1385" s="5">
        <f t="shared" si="1661"/>
        <v>6.5689459274448781E-4</v>
      </c>
      <c r="AU1385" s="5">
        <f t="shared" si="1662"/>
        <v>2.1090972675989996E-4</v>
      </c>
      <c r="AV1385" s="5">
        <f t="shared" si="1663"/>
        <v>5.0787729112010852E-5</v>
      </c>
      <c r="AW1385" s="5">
        <f t="shared" si="1664"/>
        <v>2.7464803142600351E-7</v>
      </c>
      <c r="AX1385" s="5">
        <f t="shared" si="1665"/>
        <v>1.4826338180489628E-4</v>
      </c>
      <c r="AY1385" s="5">
        <f t="shared" si="1666"/>
        <v>1.5555348642803032E-4</v>
      </c>
      <c r="AZ1385" s="5">
        <f t="shared" si="1667"/>
        <v>8.16010226036687E-5</v>
      </c>
      <c r="BA1385" s="5">
        <f t="shared" si="1668"/>
        <v>2.8537780553251409E-5</v>
      </c>
      <c r="BB1385" s="5">
        <f t="shared" si="1669"/>
        <v>7.4852455237698149E-6</v>
      </c>
      <c r="BC1385" s="5">
        <f t="shared" si="1670"/>
        <v>1.5706589500628151E-6</v>
      </c>
      <c r="BD1385" s="5">
        <f t="shared" si="1671"/>
        <v>2.4761441636905122E-4</v>
      </c>
      <c r="BE1385" s="5">
        <f t="shared" si="1672"/>
        <v>2.385053377286165E-4</v>
      </c>
      <c r="BF1385" s="5">
        <f t="shared" si="1673"/>
        <v>1.1486567898425344E-4</v>
      </c>
      <c r="BG1385" s="5">
        <f t="shared" si="1674"/>
        <v>3.6880024948055204E-5</v>
      </c>
      <c r="BH1385" s="5">
        <f t="shared" si="1675"/>
        <v>8.8808266241713782E-6</v>
      </c>
      <c r="BI1385" s="5">
        <f t="shared" si="1676"/>
        <v>1.7108249062125476E-6</v>
      </c>
      <c r="BJ1385" s="8">
        <f t="shared" si="1677"/>
        <v>0.32400530684853573</v>
      </c>
      <c r="BK1385" s="8">
        <f t="shared" si="1678"/>
        <v>0.30712036349545008</v>
      </c>
      <c r="BL1385" s="8">
        <f t="shared" si="1679"/>
        <v>0.34312306449567886</v>
      </c>
      <c r="BM1385" s="8">
        <f t="shared" si="1680"/>
        <v>0.32649741068055571</v>
      </c>
      <c r="BN1385" s="8">
        <f t="shared" si="1681"/>
        <v>0.67332485116531293</v>
      </c>
    </row>
    <row r="1386" spans="1:66" x14ac:dyDescent="0.25">
      <c r="A1386" t="s">
        <v>136</v>
      </c>
      <c r="B1386" t="s">
        <v>344</v>
      </c>
      <c r="C1386" t="s">
        <v>514</v>
      </c>
      <c r="D1386" t="s">
        <v>565</v>
      </c>
      <c r="E1386">
        <f>VLOOKUP(A1386,home!$A$2:$E$405,3,FALSE)</f>
        <v>1.4901185770751</v>
      </c>
      <c r="F1386">
        <f>VLOOKUP(B1386,home!$B$2:$E$405,3,FALSE)</f>
        <v>1.1299999999999999</v>
      </c>
      <c r="G1386" t="e">
        <f>VLOOKUP(C1386,away!$B$2:$E$405,4,FALSE)</f>
        <v>#N/A</v>
      </c>
      <c r="H1386">
        <f>VLOOKUP(A1386,away!$A$2:$E$405,3,FALSE)</f>
        <v>1.24901185770751</v>
      </c>
      <c r="I1386" t="e">
        <f>VLOOKUP(C1386,away!$B$2:$E$405,3,FALSE)</f>
        <v>#N/A</v>
      </c>
      <c r="J1386">
        <f>VLOOKUP(B1386,home!$B$2:$E$405,4,FALSE)</f>
        <v>0.4</v>
      </c>
      <c r="K1386" s="3" t="e">
        <f t="shared" si="1626"/>
        <v>#N/A</v>
      </c>
      <c r="L1386" s="3" t="e">
        <f t="shared" si="1627"/>
        <v>#N/A</v>
      </c>
      <c r="M1386" s="5" t="e">
        <f t="shared" si="1628"/>
        <v>#N/A</v>
      </c>
      <c r="N1386" s="5" t="e">
        <f t="shared" si="1629"/>
        <v>#N/A</v>
      </c>
      <c r="O1386" s="5" t="e">
        <f t="shared" si="1630"/>
        <v>#N/A</v>
      </c>
      <c r="P1386" s="5" t="e">
        <f t="shared" si="1631"/>
        <v>#N/A</v>
      </c>
      <c r="Q1386" s="5" t="e">
        <f t="shared" si="1632"/>
        <v>#N/A</v>
      </c>
      <c r="R1386" s="5" t="e">
        <f t="shared" si="1633"/>
        <v>#N/A</v>
      </c>
      <c r="S1386" s="5" t="e">
        <f t="shared" si="1634"/>
        <v>#N/A</v>
      </c>
      <c r="T1386" s="5" t="e">
        <f t="shared" si="1635"/>
        <v>#N/A</v>
      </c>
      <c r="U1386" s="5" t="e">
        <f t="shared" si="1636"/>
        <v>#N/A</v>
      </c>
      <c r="V1386" s="5" t="e">
        <f t="shared" si="1637"/>
        <v>#N/A</v>
      </c>
      <c r="W1386" s="5" t="e">
        <f t="shared" si="1638"/>
        <v>#N/A</v>
      </c>
      <c r="X1386" s="5" t="e">
        <f t="shared" si="1639"/>
        <v>#N/A</v>
      </c>
      <c r="Y1386" s="5" t="e">
        <f t="shared" si="1640"/>
        <v>#N/A</v>
      </c>
      <c r="Z1386" s="5" t="e">
        <f t="shared" si="1641"/>
        <v>#N/A</v>
      </c>
      <c r="AA1386" s="5" t="e">
        <f t="shared" si="1642"/>
        <v>#N/A</v>
      </c>
      <c r="AB1386" s="5" t="e">
        <f t="shared" si="1643"/>
        <v>#N/A</v>
      </c>
      <c r="AC1386" s="5" t="e">
        <f t="shared" si="1644"/>
        <v>#N/A</v>
      </c>
      <c r="AD1386" s="5" t="e">
        <f t="shared" si="1645"/>
        <v>#N/A</v>
      </c>
      <c r="AE1386" s="5" t="e">
        <f t="shared" si="1646"/>
        <v>#N/A</v>
      </c>
      <c r="AF1386" s="5" t="e">
        <f t="shared" si="1647"/>
        <v>#N/A</v>
      </c>
      <c r="AG1386" s="5" t="e">
        <f t="shared" si="1648"/>
        <v>#N/A</v>
      </c>
      <c r="AH1386" s="5" t="e">
        <f t="shared" si="1649"/>
        <v>#N/A</v>
      </c>
      <c r="AI1386" s="5" t="e">
        <f t="shared" si="1650"/>
        <v>#N/A</v>
      </c>
      <c r="AJ1386" s="5" t="e">
        <f t="shared" si="1651"/>
        <v>#N/A</v>
      </c>
      <c r="AK1386" s="5" t="e">
        <f t="shared" si="1652"/>
        <v>#N/A</v>
      </c>
      <c r="AL1386" s="5" t="e">
        <f t="shared" si="1653"/>
        <v>#N/A</v>
      </c>
      <c r="AM1386" s="5" t="e">
        <f t="shared" si="1654"/>
        <v>#N/A</v>
      </c>
      <c r="AN1386" s="5" t="e">
        <f t="shared" si="1655"/>
        <v>#N/A</v>
      </c>
      <c r="AO1386" s="5" t="e">
        <f t="shared" si="1656"/>
        <v>#N/A</v>
      </c>
      <c r="AP1386" s="5" t="e">
        <f t="shared" si="1657"/>
        <v>#N/A</v>
      </c>
      <c r="AQ1386" s="5" t="e">
        <f t="shared" si="1658"/>
        <v>#N/A</v>
      </c>
      <c r="AR1386" s="5" t="e">
        <f t="shared" si="1659"/>
        <v>#N/A</v>
      </c>
      <c r="AS1386" s="5" t="e">
        <f t="shared" si="1660"/>
        <v>#N/A</v>
      </c>
      <c r="AT1386" s="5" t="e">
        <f t="shared" si="1661"/>
        <v>#N/A</v>
      </c>
      <c r="AU1386" s="5" t="e">
        <f t="shared" si="1662"/>
        <v>#N/A</v>
      </c>
      <c r="AV1386" s="5" t="e">
        <f t="shared" si="1663"/>
        <v>#N/A</v>
      </c>
      <c r="AW1386" s="5" t="e">
        <f t="shared" si="1664"/>
        <v>#N/A</v>
      </c>
      <c r="AX1386" s="5" t="e">
        <f t="shared" si="1665"/>
        <v>#N/A</v>
      </c>
      <c r="AY1386" s="5" t="e">
        <f t="shared" si="1666"/>
        <v>#N/A</v>
      </c>
      <c r="AZ1386" s="5" t="e">
        <f t="shared" si="1667"/>
        <v>#N/A</v>
      </c>
      <c r="BA1386" s="5" t="e">
        <f t="shared" si="1668"/>
        <v>#N/A</v>
      </c>
      <c r="BB1386" s="5" t="e">
        <f t="shared" si="1669"/>
        <v>#N/A</v>
      </c>
      <c r="BC1386" s="5" t="e">
        <f t="shared" si="1670"/>
        <v>#N/A</v>
      </c>
      <c r="BD1386" s="5" t="e">
        <f t="shared" si="1671"/>
        <v>#N/A</v>
      </c>
      <c r="BE1386" s="5" t="e">
        <f t="shared" si="1672"/>
        <v>#N/A</v>
      </c>
      <c r="BF1386" s="5" t="e">
        <f t="shared" si="1673"/>
        <v>#N/A</v>
      </c>
      <c r="BG1386" s="5" t="e">
        <f t="shared" si="1674"/>
        <v>#N/A</v>
      </c>
      <c r="BH1386" s="5" t="e">
        <f t="shared" si="1675"/>
        <v>#N/A</v>
      </c>
      <c r="BI1386" s="5" t="e">
        <f t="shared" si="1676"/>
        <v>#N/A</v>
      </c>
      <c r="BJ1386" s="8" t="e">
        <f t="shared" si="1677"/>
        <v>#N/A</v>
      </c>
      <c r="BK1386" s="8" t="e">
        <f t="shared" si="1678"/>
        <v>#N/A</v>
      </c>
      <c r="BL1386" s="8" t="e">
        <f t="shared" si="1679"/>
        <v>#N/A</v>
      </c>
      <c r="BM1386" s="8" t="e">
        <f t="shared" si="1680"/>
        <v>#N/A</v>
      </c>
      <c r="BN1386" s="8" t="e">
        <f t="shared" si="1681"/>
        <v>#N/A</v>
      </c>
    </row>
    <row r="1387" spans="1:66" x14ac:dyDescent="0.25">
      <c r="A1387" t="s">
        <v>136</v>
      </c>
      <c r="B1387" t="s">
        <v>513</v>
      </c>
      <c r="C1387" t="s">
        <v>386</v>
      </c>
      <c r="D1387" t="s">
        <v>565</v>
      </c>
      <c r="E1387">
        <f>VLOOKUP(A1387,home!$A$2:$E$405,3,FALSE)</f>
        <v>1.4901185770751</v>
      </c>
      <c r="F1387" t="e">
        <f>VLOOKUP(B1387,home!$B$2:$E$405,3,FALSE)</f>
        <v>#N/A</v>
      </c>
      <c r="G1387">
        <f>VLOOKUP(C1387,away!$B$2:$E$405,4,FALSE)</f>
        <v>1.25</v>
      </c>
      <c r="H1387">
        <f>VLOOKUP(A1387,away!$A$2:$E$405,3,FALSE)</f>
        <v>1.24901185770751</v>
      </c>
      <c r="I1387">
        <f>VLOOKUP(C1387,away!$B$2:$E$405,3,FALSE)</f>
        <v>0.82</v>
      </c>
      <c r="J1387" t="e">
        <f>VLOOKUP(B1387,home!$B$2:$E$405,4,FALSE)</f>
        <v>#N/A</v>
      </c>
      <c r="K1387" s="3" t="e">
        <f t="shared" si="1626"/>
        <v>#N/A</v>
      </c>
      <c r="L1387" s="3" t="e">
        <f t="shared" si="1627"/>
        <v>#N/A</v>
      </c>
      <c r="M1387" s="5" t="e">
        <f t="shared" si="1628"/>
        <v>#N/A</v>
      </c>
      <c r="N1387" s="5" t="e">
        <f t="shared" si="1629"/>
        <v>#N/A</v>
      </c>
      <c r="O1387" s="5" t="e">
        <f t="shared" si="1630"/>
        <v>#N/A</v>
      </c>
      <c r="P1387" s="5" t="e">
        <f t="shared" si="1631"/>
        <v>#N/A</v>
      </c>
      <c r="Q1387" s="5" t="e">
        <f t="shared" si="1632"/>
        <v>#N/A</v>
      </c>
      <c r="R1387" s="5" t="e">
        <f t="shared" si="1633"/>
        <v>#N/A</v>
      </c>
      <c r="S1387" s="5" t="e">
        <f t="shared" si="1634"/>
        <v>#N/A</v>
      </c>
      <c r="T1387" s="5" t="e">
        <f t="shared" si="1635"/>
        <v>#N/A</v>
      </c>
      <c r="U1387" s="5" t="e">
        <f t="shared" si="1636"/>
        <v>#N/A</v>
      </c>
      <c r="V1387" s="5" t="e">
        <f t="shared" si="1637"/>
        <v>#N/A</v>
      </c>
      <c r="W1387" s="5" t="e">
        <f t="shared" si="1638"/>
        <v>#N/A</v>
      </c>
      <c r="X1387" s="5" t="e">
        <f t="shared" si="1639"/>
        <v>#N/A</v>
      </c>
      <c r="Y1387" s="5" t="e">
        <f t="shared" si="1640"/>
        <v>#N/A</v>
      </c>
      <c r="Z1387" s="5" t="e">
        <f t="shared" si="1641"/>
        <v>#N/A</v>
      </c>
      <c r="AA1387" s="5" t="e">
        <f t="shared" si="1642"/>
        <v>#N/A</v>
      </c>
      <c r="AB1387" s="5" t="e">
        <f t="shared" si="1643"/>
        <v>#N/A</v>
      </c>
      <c r="AC1387" s="5" t="e">
        <f t="shared" si="1644"/>
        <v>#N/A</v>
      </c>
      <c r="AD1387" s="5" t="e">
        <f t="shared" si="1645"/>
        <v>#N/A</v>
      </c>
      <c r="AE1387" s="5" t="e">
        <f t="shared" si="1646"/>
        <v>#N/A</v>
      </c>
      <c r="AF1387" s="5" t="e">
        <f t="shared" si="1647"/>
        <v>#N/A</v>
      </c>
      <c r="AG1387" s="5" t="e">
        <f t="shared" si="1648"/>
        <v>#N/A</v>
      </c>
      <c r="AH1387" s="5" t="e">
        <f t="shared" si="1649"/>
        <v>#N/A</v>
      </c>
      <c r="AI1387" s="5" t="e">
        <f t="shared" si="1650"/>
        <v>#N/A</v>
      </c>
      <c r="AJ1387" s="5" t="e">
        <f t="shared" si="1651"/>
        <v>#N/A</v>
      </c>
      <c r="AK1387" s="5" t="e">
        <f t="shared" si="1652"/>
        <v>#N/A</v>
      </c>
      <c r="AL1387" s="5" t="e">
        <f t="shared" si="1653"/>
        <v>#N/A</v>
      </c>
      <c r="AM1387" s="5" t="e">
        <f t="shared" si="1654"/>
        <v>#N/A</v>
      </c>
      <c r="AN1387" s="5" t="e">
        <f t="shared" si="1655"/>
        <v>#N/A</v>
      </c>
      <c r="AO1387" s="5" t="e">
        <f t="shared" si="1656"/>
        <v>#N/A</v>
      </c>
      <c r="AP1387" s="5" t="e">
        <f t="shared" si="1657"/>
        <v>#N/A</v>
      </c>
      <c r="AQ1387" s="5" t="e">
        <f t="shared" si="1658"/>
        <v>#N/A</v>
      </c>
      <c r="AR1387" s="5" t="e">
        <f t="shared" si="1659"/>
        <v>#N/A</v>
      </c>
      <c r="AS1387" s="5" t="e">
        <f t="shared" si="1660"/>
        <v>#N/A</v>
      </c>
      <c r="AT1387" s="5" t="e">
        <f t="shared" si="1661"/>
        <v>#N/A</v>
      </c>
      <c r="AU1387" s="5" t="e">
        <f t="shared" si="1662"/>
        <v>#N/A</v>
      </c>
      <c r="AV1387" s="5" t="e">
        <f t="shared" si="1663"/>
        <v>#N/A</v>
      </c>
      <c r="AW1387" s="5" t="e">
        <f t="shared" si="1664"/>
        <v>#N/A</v>
      </c>
      <c r="AX1387" s="5" t="e">
        <f t="shared" si="1665"/>
        <v>#N/A</v>
      </c>
      <c r="AY1387" s="5" t="e">
        <f t="shared" si="1666"/>
        <v>#N/A</v>
      </c>
      <c r="AZ1387" s="5" t="e">
        <f t="shared" si="1667"/>
        <v>#N/A</v>
      </c>
      <c r="BA1387" s="5" t="e">
        <f t="shared" si="1668"/>
        <v>#N/A</v>
      </c>
      <c r="BB1387" s="5" t="e">
        <f t="shared" si="1669"/>
        <v>#N/A</v>
      </c>
      <c r="BC1387" s="5" t="e">
        <f t="shared" si="1670"/>
        <v>#N/A</v>
      </c>
      <c r="BD1387" s="5" t="e">
        <f t="shared" si="1671"/>
        <v>#N/A</v>
      </c>
      <c r="BE1387" s="5" t="e">
        <f t="shared" si="1672"/>
        <v>#N/A</v>
      </c>
      <c r="BF1387" s="5" t="e">
        <f t="shared" si="1673"/>
        <v>#N/A</v>
      </c>
      <c r="BG1387" s="5" t="e">
        <f t="shared" si="1674"/>
        <v>#N/A</v>
      </c>
      <c r="BH1387" s="5" t="e">
        <f t="shared" si="1675"/>
        <v>#N/A</v>
      </c>
      <c r="BI1387" s="5" t="e">
        <f t="shared" si="1676"/>
        <v>#N/A</v>
      </c>
      <c r="BJ1387" s="8" t="e">
        <f t="shared" si="1677"/>
        <v>#N/A</v>
      </c>
      <c r="BK1387" s="8" t="e">
        <f t="shared" si="1678"/>
        <v>#N/A</v>
      </c>
      <c r="BL1387" s="8" t="e">
        <f t="shared" si="1679"/>
        <v>#N/A</v>
      </c>
      <c r="BM1387" s="8" t="e">
        <f t="shared" si="1680"/>
        <v>#N/A</v>
      </c>
      <c r="BN1387" s="8" t="e">
        <f t="shared" si="1681"/>
        <v>#N/A</v>
      </c>
    </row>
    <row r="1388" spans="1:66" x14ac:dyDescent="0.25">
      <c r="A1388" t="s">
        <v>136</v>
      </c>
      <c r="B1388" t="s">
        <v>359</v>
      </c>
      <c r="C1388" t="s">
        <v>307</v>
      </c>
      <c r="D1388" t="s">
        <v>565</v>
      </c>
      <c r="E1388">
        <f>VLOOKUP(A1388,home!$A$2:$E$405,3,FALSE)</f>
        <v>1.4901185770751</v>
      </c>
      <c r="F1388">
        <f>VLOOKUP(B1388,home!$B$2:$E$405,3,FALSE)</f>
        <v>1.43</v>
      </c>
      <c r="G1388">
        <f>VLOOKUP(C1388,away!$B$2:$E$405,4,FALSE)</f>
        <v>1.01</v>
      </c>
      <c r="H1388">
        <f>VLOOKUP(A1388,away!$A$2:$E$405,3,FALSE)</f>
        <v>1.24901185770751</v>
      </c>
      <c r="I1388">
        <f>VLOOKUP(C1388,away!$B$2:$E$405,3,FALSE)</f>
        <v>0.82</v>
      </c>
      <c r="J1388">
        <f>VLOOKUP(B1388,home!$B$2:$E$405,4,FALSE)</f>
        <v>0.8</v>
      </c>
      <c r="K1388" s="3">
        <f t="shared" si="1626"/>
        <v>2.152178260869567</v>
      </c>
      <c r="L1388" s="3">
        <f t="shared" si="1627"/>
        <v>0.81935177865612663</v>
      </c>
      <c r="M1388" s="5">
        <f t="shared" si="1628"/>
        <v>5.1224874259759384E-2</v>
      </c>
      <c r="N1388" s="5">
        <f t="shared" si="1629"/>
        <v>0.11024506079763122</v>
      </c>
      <c r="O1388" s="5">
        <f t="shared" si="1630"/>
        <v>4.1971191836170284E-2</v>
      </c>
      <c r="P1388" s="5">
        <f t="shared" si="1631"/>
        <v>9.0329486652591953E-2</v>
      </c>
      <c r="Q1388" s="5">
        <f t="shared" si="1632"/>
        <v>0.11863351160845283</v>
      </c>
      <c r="R1388" s="5">
        <f t="shared" si="1633"/>
        <v>1.719458534164181E-2</v>
      </c>
      <c r="S1388" s="5">
        <f t="shared" si="1634"/>
        <v>3.9821552892178404E-2</v>
      </c>
      <c r="T1388" s="5">
        <f t="shared" si="1635"/>
        <v>9.7202578744608067E-2</v>
      </c>
      <c r="U1388" s="5">
        <f t="shared" si="1636"/>
        <v>3.7005812776948026E-2</v>
      </c>
      <c r="V1388" s="5">
        <f t="shared" si="1637"/>
        <v>7.8023301557645563E-3</v>
      </c>
      <c r="W1388" s="5">
        <f t="shared" si="1638"/>
        <v>8.510682156477653E-2</v>
      </c>
      <c r="X1388" s="5">
        <f t="shared" si="1639"/>
        <v>6.973242562486924E-2</v>
      </c>
      <c r="Y1388" s="5">
        <f t="shared" si="1640"/>
        <v>2.8567693482871335E-2</v>
      </c>
      <c r="Z1388" s="5">
        <f t="shared" si="1641"/>
        <v>4.6961380276429278E-3</v>
      </c>
      <c r="AA1388" s="5">
        <f t="shared" si="1642"/>
        <v>1.0106926173135996E-2</v>
      </c>
      <c r="AB1388" s="5">
        <f t="shared" si="1643"/>
        <v>1.0875953397018469E-2</v>
      </c>
      <c r="AC1388" s="5">
        <f t="shared" si="1644"/>
        <v>8.5990996543292529E-4</v>
      </c>
      <c r="AD1388" s="5">
        <f t="shared" si="1645"/>
        <v>4.5791262805854341E-2</v>
      </c>
      <c r="AE1388" s="5">
        <f t="shared" si="1646"/>
        <v>3.751915262688689E-2</v>
      </c>
      <c r="AF1388" s="5">
        <f t="shared" si="1647"/>
        <v>1.5370692219255227E-2</v>
      </c>
      <c r="AG1388" s="5">
        <f t="shared" si="1648"/>
        <v>4.1980013363408864E-3</v>
      </c>
      <c r="AH1388" s="5">
        <f t="shared" si="1649"/>
        <v>9.6194726144097661E-4</v>
      </c>
      <c r="AI1388" s="5">
        <f t="shared" si="1650"/>
        <v>2.0702819841762841E-3</v>
      </c>
      <c r="AJ1388" s="5">
        <f t="shared" si="1651"/>
        <v>2.2278079401070561E-3</v>
      </c>
      <c r="AK1388" s="5">
        <f t="shared" si="1652"/>
        <v>1.5982132726970054E-3</v>
      </c>
      <c r="AL1388" s="5">
        <f t="shared" si="1653"/>
        <v>6.0654302713260836E-5</v>
      </c>
      <c r="AM1388" s="5">
        <f t="shared" si="1654"/>
        <v>1.9710192069704972E-2</v>
      </c>
      <c r="AN1388" s="5">
        <f t="shared" si="1655"/>
        <v>1.6149580929966649E-2</v>
      </c>
      <c r="AO1388" s="5">
        <f t="shared" si="1656"/>
        <v>6.6160939297596182E-3</v>
      </c>
      <c r="AP1388" s="5">
        <f t="shared" si="1657"/>
        <v>1.8069694430348491E-3</v>
      </c>
      <c r="AQ1388" s="5">
        <f t="shared" si="1658"/>
        <v>3.7013590678196842E-4</v>
      </c>
      <c r="AR1388" s="5">
        <f t="shared" si="1659"/>
        <v>1.5763463992701088E-4</v>
      </c>
      <c r="AS1388" s="5">
        <f t="shared" si="1660"/>
        <v>3.3925784521091469E-4</v>
      </c>
      <c r="AT1388" s="5">
        <f t="shared" si="1661"/>
        <v>3.6507167964619166E-4</v>
      </c>
      <c r="AU1388" s="5">
        <f t="shared" si="1662"/>
        <v>2.6189977753122415E-4</v>
      </c>
      <c r="AV1388" s="5">
        <f t="shared" si="1663"/>
        <v>1.4091375193231917E-4</v>
      </c>
      <c r="AW1388" s="5">
        <f t="shared" si="1664"/>
        <v>2.9710349092733374E-6</v>
      </c>
      <c r="AX1388" s="5">
        <f t="shared" si="1665"/>
        <v>7.0699744816637962E-3</v>
      </c>
      <c r="AY1388" s="5">
        <f t="shared" si="1666"/>
        <v>5.7927961666046583E-3</v>
      </c>
      <c r="AZ1388" s="5">
        <f t="shared" si="1667"/>
        <v>2.3731689212499588E-3</v>
      </c>
      <c r="BA1388" s="5">
        <f t="shared" si="1668"/>
        <v>6.4815339222586523E-4</v>
      </c>
      <c r="BB1388" s="5">
        <f t="shared" si="1669"/>
        <v>1.3276640869056615E-4</v>
      </c>
      <c r="BC1388" s="5">
        <f t="shared" si="1670"/>
        <v>2.1756478621280324E-5</v>
      </c>
      <c r="BD1388" s="5">
        <f t="shared" si="1671"/>
        <v>2.1526370433669067E-5</v>
      </c>
      <c r="BE1388" s="5">
        <f t="shared" si="1672"/>
        <v>4.6328586482767964E-5</v>
      </c>
      <c r="BF1388" s="5">
        <f t="shared" si="1673"/>
        <v>4.9853688342514449E-5</v>
      </c>
      <c r="BG1388" s="5">
        <f t="shared" si="1674"/>
        <v>3.5764674758308722E-5</v>
      </c>
      <c r="BH1388" s="5">
        <f t="shared" si="1675"/>
        <v>1.9242988880475647E-5</v>
      </c>
      <c r="BI1388" s="5">
        <f t="shared" si="1676"/>
        <v>8.2828684685428976E-6</v>
      </c>
      <c r="BJ1388" s="8">
        <f t="shared" si="1677"/>
        <v>0.67305878893985061</v>
      </c>
      <c r="BK1388" s="8">
        <f t="shared" si="1678"/>
        <v>0.19589160439504516</v>
      </c>
      <c r="BL1388" s="8">
        <f t="shared" si="1679"/>
        <v>0.12545849685494984</v>
      </c>
      <c r="BM1388" s="8">
        <f t="shared" si="1680"/>
        <v>0.56371649258954581</v>
      </c>
      <c r="BN1388" s="8">
        <f t="shared" si="1681"/>
        <v>0.42959871049624748</v>
      </c>
    </row>
    <row r="1389" spans="1:66" x14ac:dyDescent="0.25">
      <c r="A1389" t="s">
        <v>136</v>
      </c>
      <c r="B1389" t="s">
        <v>381</v>
      </c>
      <c r="C1389" t="s">
        <v>373</v>
      </c>
      <c r="D1389" t="s">
        <v>565</v>
      </c>
      <c r="E1389">
        <f>VLOOKUP(A1389,home!$A$2:$E$405,3,FALSE)</f>
        <v>1.4901185770751</v>
      </c>
      <c r="F1389">
        <f>VLOOKUP(B1389,home!$B$2:$E$405,3,FALSE)</f>
        <v>1.19</v>
      </c>
      <c r="G1389">
        <f>VLOOKUP(C1389,away!$B$2:$E$405,4,FALSE)</f>
        <v>0.64</v>
      </c>
      <c r="H1389">
        <f>VLOOKUP(A1389,away!$A$2:$E$405,3,FALSE)</f>
        <v>1.24901185770751</v>
      </c>
      <c r="I1389">
        <f>VLOOKUP(C1389,away!$B$2:$E$405,3,FALSE)</f>
        <v>0.98</v>
      </c>
      <c r="J1389">
        <f>VLOOKUP(B1389,home!$B$2:$E$405,4,FALSE)</f>
        <v>0.84</v>
      </c>
      <c r="K1389" s="3">
        <f t="shared" si="1626"/>
        <v>1.1348743083003963</v>
      </c>
      <c r="L1389" s="3">
        <f t="shared" si="1627"/>
        <v>1.028186561264822</v>
      </c>
      <c r="M1389" s="5">
        <f t="shared" si="1628"/>
        <v>0.11497266557025657</v>
      </c>
      <c r="N1389" s="5">
        <f t="shared" si="1629"/>
        <v>0.13047952431249768</v>
      </c>
      <c r="O1389" s="5">
        <f t="shared" si="1630"/>
        <v>0.11821334965213247</v>
      </c>
      <c r="P1389" s="5">
        <f t="shared" si="1631"/>
        <v>0.13415729341833671</v>
      </c>
      <c r="Q1389" s="5">
        <f t="shared" si="1632"/>
        <v>7.403892995075527E-2</v>
      </c>
      <c r="R1389" s="5">
        <f t="shared" si="1633"/>
        <v>6.0772688737211068E-2</v>
      </c>
      <c r="S1389" s="5">
        <f t="shared" si="1634"/>
        <v>3.9135779117723243E-2</v>
      </c>
      <c r="T1389" s="5">
        <f t="shared" si="1635"/>
        <v>7.6125832785794101E-2</v>
      </c>
      <c r="U1389" s="5">
        <f t="shared" si="1636"/>
        <v>6.8969363094197683E-2</v>
      </c>
      <c r="V1389" s="5">
        <f t="shared" si="1637"/>
        <v>5.0740081723002362E-3</v>
      </c>
      <c r="W1389" s="5">
        <f t="shared" si="1638"/>
        <v>2.8008293138388301E-2</v>
      </c>
      <c r="X1389" s="5">
        <f t="shared" si="1639"/>
        <v>2.8797750608856573E-2</v>
      </c>
      <c r="Y1389" s="5">
        <f t="shared" si="1640"/>
        <v>1.4804730085341087E-2</v>
      </c>
      <c r="Z1389" s="5">
        <f t="shared" si="1641"/>
        <v>2.0828553950510142E-2</v>
      </c>
      <c r="AA1389" s="5">
        <f t="shared" si="1642"/>
        <v>2.363779075748268E-2</v>
      </c>
      <c r="AB1389" s="5">
        <f t="shared" si="1643"/>
        <v>1.341296071782383E-2</v>
      </c>
      <c r="AC1389" s="5">
        <f t="shared" si="1644"/>
        <v>3.7004187027956829E-4</v>
      </c>
      <c r="AD1389" s="5">
        <f t="shared" si="1645"/>
        <v>7.9464730755257878E-3</v>
      </c>
      <c r="AE1389" s="5">
        <f t="shared" si="1646"/>
        <v>8.1704568257083537E-3</v>
      </c>
      <c r="AF1389" s="5">
        <f t="shared" si="1647"/>
        <v>4.2003769537938829E-3</v>
      </c>
      <c r="AG1389" s="5">
        <f t="shared" si="1648"/>
        <v>1.439590378712447E-3</v>
      </c>
      <c r="AH1389" s="5">
        <f t="shared" si="1649"/>
        <v>5.3539098156234607E-3</v>
      </c>
      <c r="AI1389" s="5">
        <f t="shared" si="1650"/>
        <v>6.0760146987083761E-3</v>
      </c>
      <c r="AJ1389" s="5">
        <f t="shared" si="1651"/>
        <v>3.4477564892098547E-3</v>
      </c>
      <c r="AK1389" s="5">
        <f t="shared" si="1652"/>
        <v>1.3042567536267458E-3</v>
      </c>
      <c r="AL1389" s="5">
        <f t="shared" si="1653"/>
        <v>1.7271519459668508E-5</v>
      </c>
      <c r="AM1389" s="5">
        <f t="shared" si="1654"/>
        <v>1.8036496270030092E-3</v>
      </c>
      <c r="AN1389" s="5">
        <f t="shared" si="1655"/>
        <v>1.8544883077148029E-3</v>
      </c>
      <c r="AO1389" s="5">
        <f t="shared" si="1656"/>
        <v>9.5337997800755111E-4</v>
      </c>
      <c r="AP1389" s="5">
        <f t="shared" si="1657"/>
        <v>3.2675082705543857E-4</v>
      </c>
      <c r="AQ1389" s="5">
        <f t="shared" si="1658"/>
        <v>8.3990202315141962E-5</v>
      </c>
      <c r="AR1389" s="5">
        <f t="shared" si="1659"/>
        <v>1.100963624529573E-3</v>
      </c>
      <c r="AS1389" s="5">
        <f t="shared" si="1660"/>
        <v>1.2494553318518962E-3</v>
      </c>
      <c r="AT1389" s="5">
        <f t="shared" si="1661"/>
        <v>7.0898737774383145E-4</v>
      </c>
      <c r="AU1389" s="5">
        <f t="shared" si="1662"/>
        <v>2.682038533035809E-4</v>
      </c>
      <c r="AV1389" s="5">
        <f t="shared" si="1663"/>
        <v>7.6094415625350563E-5</v>
      </c>
      <c r="AW1389" s="5">
        <f t="shared" si="1664"/>
        <v>5.5981912754812863E-7</v>
      </c>
      <c r="AX1389" s="5">
        <f t="shared" si="1665"/>
        <v>3.4115260381021749E-4</v>
      </c>
      <c r="AY1389" s="5">
        <f t="shared" si="1666"/>
        <v>3.507685225781677E-4</v>
      </c>
      <c r="AZ1389" s="5">
        <f t="shared" si="1667"/>
        <v>1.8032774051479416E-4</v>
      </c>
      <c r="BA1389" s="5">
        <f t="shared" si="1668"/>
        <v>6.1803519806853774E-5</v>
      </c>
      <c r="BB1389" s="5">
        <f t="shared" si="1669"/>
        <v>1.5886387126067822E-5</v>
      </c>
      <c r="BC1389" s="5">
        <f t="shared" si="1670"/>
        <v>3.2668339500146837E-6</v>
      </c>
      <c r="BD1389" s="5">
        <f t="shared" si="1671"/>
        <v>1.8866600053045265E-4</v>
      </c>
      <c r="BE1389" s="5">
        <f t="shared" si="1672"/>
        <v>2.1411219685179962E-4</v>
      </c>
      <c r="BF1389" s="5">
        <f t="shared" si="1673"/>
        <v>1.2149521565043219E-4</v>
      </c>
      <c r="BG1389" s="5">
        <f t="shared" si="1674"/>
        <v>4.5960599607697248E-5</v>
      </c>
      <c r="BH1389" s="5">
        <f t="shared" si="1675"/>
        <v>1.3039875922214218E-5</v>
      </c>
      <c r="BI1389" s="5">
        <f t="shared" si="1676"/>
        <v>2.9597240335091689E-6</v>
      </c>
      <c r="BJ1389" s="8">
        <f t="shared" si="1677"/>
        <v>0.37998742266525548</v>
      </c>
      <c r="BK1389" s="8">
        <f t="shared" si="1678"/>
        <v>0.29407782819093414</v>
      </c>
      <c r="BL1389" s="8">
        <f t="shared" si="1679"/>
        <v>0.30517802893166646</v>
      </c>
      <c r="BM1389" s="8">
        <f t="shared" si="1680"/>
        <v>0.36708717339372582</v>
      </c>
      <c r="BN1389" s="8">
        <f t="shared" si="1681"/>
        <v>0.63263445164118981</v>
      </c>
    </row>
    <row r="1390" spans="1:66" x14ac:dyDescent="0.25">
      <c r="A1390" t="s">
        <v>136</v>
      </c>
      <c r="B1390" t="s">
        <v>388</v>
      </c>
      <c r="C1390" t="s">
        <v>135</v>
      </c>
      <c r="D1390" t="s">
        <v>565</v>
      </c>
      <c r="E1390">
        <f>VLOOKUP(A1390,home!$A$2:$E$405,3,FALSE)</f>
        <v>1.4901185770751</v>
      </c>
      <c r="F1390">
        <f>VLOOKUP(B1390,home!$B$2:$E$405,3,FALSE)</f>
        <v>0.85</v>
      </c>
      <c r="G1390">
        <f>VLOOKUP(C1390,away!$B$2:$E$405,4,FALSE)</f>
        <v>1.06</v>
      </c>
      <c r="H1390">
        <f>VLOOKUP(A1390,away!$A$2:$E$405,3,FALSE)</f>
        <v>1.24901185770751</v>
      </c>
      <c r="I1390">
        <f>VLOOKUP(C1390,away!$B$2:$E$405,3,FALSE)</f>
        <v>0.55000000000000004</v>
      </c>
      <c r="J1390">
        <f>VLOOKUP(B1390,home!$B$2:$E$405,4,FALSE)</f>
        <v>1.31</v>
      </c>
      <c r="K1390" s="3">
        <f t="shared" si="1626"/>
        <v>1.3425968379446651</v>
      </c>
      <c r="L1390" s="3">
        <f t="shared" si="1627"/>
        <v>0.89991304347826107</v>
      </c>
      <c r="M1390" s="5">
        <f t="shared" si="1628"/>
        <v>0.10619164119436608</v>
      </c>
      <c r="N1390" s="5">
        <f t="shared" si="1629"/>
        <v>0.14257256168371032</v>
      </c>
      <c r="O1390" s="5">
        <f t="shared" si="1630"/>
        <v>9.5563243019173447E-2</v>
      </c>
      <c r="P1390" s="5">
        <f t="shared" si="1631"/>
        <v>0.12830290790127988</v>
      </c>
      <c r="Q1390" s="5">
        <f t="shared" si="1632"/>
        <v>9.5708735247110127E-2</v>
      </c>
      <c r="R1390" s="5">
        <f t="shared" si="1633"/>
        <v>4.299930443501853E-2</v>
      </c>
      <c r="S1390" s="5">
        <f t="shared" si="1634"/>
        <v>3.8754547888081962E-2</v>
      </c>
      <c r="T1390" s="5">
        <f t="shared" si="1635"/>
        <v>8.6129539223681995E-2</v>
      </c>
      <c r="U1390" s="5">
        <f t="shared" si="1636"/>
        <v>5.7730730168275894E-2</v>
      </c>
      <c r="V1390" s="5">
        <f t="shared" si="1637"/>
        <v>5.2026706229890739E-3</v>
      </c>
      <c r="W1390" s="5">
        <f t="shared" si="1638"/>
        <v>4.2832748435484402E-2</v>
      </c>
      <c r="X1390" s="5">
        <f t="shared" si="1639"/>
        <v>3.8545749005115489E-2</v>
      </c>
      <c r="Y1390" s="5">
        <f t="shared" si="1640"/>
        <v>1.7343911150171316E-2</v>
      </c>
      <c r="Z1390" s="5">
        <f t="shared" si="1641"/>
        <v>1.2898544973855276E-2</v>
      </c>
      <c r="AA1390" s="5">
        <f t="shared" si="1642"/>
        <v>1.7317545695985145E-2</v>
      </c>
      <c r="AB1390" s="5">
        <f t="shared" si="1643"/>
        <v>1.1625241046195953E-2</v>
      </c>
      <c r="AC1390" s="5">
        <f t="shared" si="1644"/>
        <v>3.9287330096930706E-4</v>
      </c>
      <c r="AD1390" s="5">
        <f t="shared" si="1645"/>
        <v>1.4376778152490171E-2</v>
      </c>
      <c r="AE1390" s="5">
        <f t="shared" si="1646"/>
        <v>1.29378501826192E-2</v>
      </c>
      <c r="AF1390" s="5">
        <f t="shared" si="1647"/>
        <v>5.8214700669533097E-3</v>
      </c>
      <c r="AG1390" s="5">
        <f t="shared" si="1648"/>
        <v>1.7462722818231836E-3</v>
      </c>
      <c r="AH1390" s="5">
        <f t="shared" si="1649"/>
        <v>2.9018922159658313E-3</v>
      </c>
      <c r="AI1390" s="5">
        <f t="shared" si="1650"/>
        <v>3.8960713132119621E-3</v>
      </c>
      <c r="AJ1390" s="5">
        <f t="shared" si="1651"/>
        <v>2.6154265127626502E-3</v>
      </c>
      <c r="AK1390" s="5">
        <f t="shared" si="1652"/>
        <v>1.170487788637259E-3</v>
      </c>
      <c r="AL1390" s="5">
        <f t="shared" si="1653"/>
        <v>1.8987101577562238E-5</v>
      </c>
      <c r="AM1390" s="5">
        <f t="shared" si="1654"/>
        <v>3.8604433774730457E-3</v>
      </c>
      <c r="AN1390" s="5">
        <f t="shared" si="1655"/>
        <v>3.4740633489972659E-3</v>
      </c>
      <c r="AO1390" s="5">
        <f t="shared" si="1656"/>
        <v>1.5631774608162047E-3</v>
      </c>
      <c r="AP1390" s="5">
        <f t="shared" si="1657"/>
        <v>4.6890792875324376E-4</v>
      </c>
      <c r="AQ1390" s="5">
        <f t="shared" si="1658"/>
        <v>1.0549409031885477E-4</v>
      </c>
      <c r="AR1390" s="5">
        <f t="shared" si="1659"/>
        <v>5.222901311831375E-4</v>
      </c>
      <c r="AS1390" s="5">
        <f t="shared" si="1660"/>
        <v>7.0122507861618472E-4</v>
      </c>
      <c r="AT1390" s="5">
        <f t="shared" si="1661"/>
        <v>4.7073128661879451E-4</v>
      </c>
      <c r="AU1390" s="5">
        <f t="shared" si="1662"/>
        <v>2.1066744564533917E-4</v>
      </c>
      <c r="AV1390" s="5">
        <f t="shared" si="1663"/>
        <v>7.0710361595328027E-5</v>
      </c>
      <c r="AW1390" s="5">
        <f t="shared" si="1664"/>
        <v>6.372389885605593E-7</v>
      </c>
      <c r="AX1390" s="5">
        <f t="shared" si="1665"/>
        <v>8.6383651194328886E-4</v>
      </c>
      <c r="AY1390" s="5">
        <f t="shared" si="1666"/>
        <v>7.7737774453053021E-4</v>
      </c>
      <c r="AZ1390" s="5">
        <f t="shared" si="1667"/>
        <v>3.4978618600636779E-4</v>
      </c>
      <c r="BA1390" s="5">
        <f t="shared" si="1668"/>
        <v>1.0492571707188122E-4</v>
      </c>
      <c r="BB1390" s="5">
        <f t="shared" si="1669"/>
        <v>2.3606005347323882E-5</v>
      </c>
      <c r="BC1390" s="5">
        <f t="shared" si="1670"/>
        <v>4.2486704232948696E-6</v>
      </c>
      <c r="BD1390" s="5">
        <f t="shared" si="1671"/>
        <v>7.8335950255279535E-5</v>
      </c>
      <c r="BE1390" s="5">
        <f t="shared" si="1672"/>
        <v>1.0517359911012889E-4</v>
      </c>
      <c r="BF1390" s="5">
        <f t="shared" si="1673"/>
        <v>7.0602870800259469E-5</v>
      </c>
      <c r="BG1390" s="5">
        <f t="shared" si="1674"/>
        <v>3.1597063695414702E-5</v>
      </c>
      <c r="BH1390" s="5">
        <f t="shared" si="1675"/>
        <v>1.0605529451449994E-5</v>
      </c>
      <c r="BI1390" s="5">
        <f t="shared" si="1676"/>
        <v>2.847790061249153E-6</v>
      </c>
      <c r="BJ1390" s="8">
        <f t="shared" si="1677"/>
        <v>0.46961148247084078</v>
      </c>
      <c r="BK1390" s="8">
        <f t="shared" si="1678"/>
        <v>0.27964100575379436</v>
      </c>
      <c r="BL1390" s="8">
        <f t="shared" si="1679"/>
        <v>0.23809472930225922</v>
      </c>
      <c r="BM1390" s="8">
        <f t="shared" si="1680"/>
        <v>0.38813062851454938</v>
      </c>
      <c r="BN1390" s="8">
        <f t="shared" si="1681"/>
        <v>0.61133839348065833</v>
      </c>
    </row>
    <row r="1391" spans="1:66" x14ac:dyDescent="0.25">
      <c r="A1391" t="s">
        <v>136</v>
      </c>
      <c r="B1391" t="s">
        <v>138</v>
      </c>
      <c r="C1391" t="s">
        <v>328</v>
      </c>
      <c r="D1391" t="s">
        <v>565</v>
      </c>
      <c r="E1391">
        <f>VLOOKUP(A1391,home!$A$2:$E$405,3,FALSE)</f>
        <v>1.4901185770751</v>
      </c>
      <c r="F1391">
        <f>VLOOKUP(B1391,home!$B$2:$E$405,3,FALSE)</f>
        <v>1.43</v>
      </c>
      <c r="G1391">
        <f>VLOOKUP(C1391,away!$B$2:$E$405,4,FALSE)</f>
        <v>0.73</v>
      </c>
      <c r="H1391">
        <f>VLOOKUP(A1391,away!$A$2:$E$405,3,FALSE)</f>
        <v>1.24901185770751</v>
      </c>
      <c r="I1391">
        <f>VLOOKUP(C1391,away!$B$2:$E$405,3,FALSE)</f>
        <v>1.04</v>
      </c>
      <c r="J1391">
        <f>VLOOKUP(B1391,home!$B$2:$E$405,4,FALSE)</f>
        <v>0.66</v>
      </c>
      <c r="K1391" s="3">
        <f t="shared" si="1626"/>
        <v>1.5555347826086969</v>
      </c>
      <c r="L1391" s="3">
        <f t="shared" si="1627"/>
        <v>0.85732173913043497</v>
      </c>
      <c r="M1391" s="5">
        <f t="shared" si="1628"/>
        <v>8.9559101315804038E-2</v>
      </c>
      <c r="N1391" s="5">
        <f t="shared" si="1629"/>
        <v>0.13931229719590951</v>
      </c>
      <c r="O1391" s="5">
        <f t="shared" si="1630"/>
        <v>7.6780964495023946E-2</v>
      </c>
      <c r="P1391" s="5">
        <f t="shared" si="1631"/>
        <v>0.11943546091425314</v>
      </c>
      <c r="Q1391" s="5">
        <f t="shared" si="1632"/>
        <v>0.10835256196667864</v>
      </c>
      <c r="R1391" s="5">
        <f t="shared" si="1633"/>
        <v>3.2912995006493057E-2</v>
      </c>
      <c r="S1391" s="5">
        <f t="shared" si="1634"/>
        <v>3.9819597099069064E-2</v>
      </c>
      <c r="T1391" s="5">
        <f t="shared" si="1635"/>
        <v>9.2893006864511143E-2</v>
      </c>
      <c r="U1391" s="5">
        <f t="shared" si="1636"/>
        <v>5.1197308532426301E-2</v>
      </c>
      <c r="V1391" s="5">
        <f t="shared" si="1637"/>
        <v>5.9003519129625153E-3</v>
      </c>
      <c r="W1391" s="5">
        <f t="shared" si="1638"/>
        <v>5.6182059641310948E-2</v>
      </c>
      <c r="X1391" s="5">
        <f t="shared" si="1639"/>
        <v>4.8166101079618516E-2</v>
      </c>
      <c r="Y1391" s="5">
        <f t="shared" si="1640"/>
        <v>2.0646922772355435E-2</v>
      </c>
      <c r="Z1391" s="5">
        <f t="shared" si="1641"/>
        <v>9.4056753729859829E-3</v>
      </c>
      <c r="AA1391" s="5">
        <f t="shared" si="1642"/>
        <v>1.4630855196605726E-2</v>
      </c>
      <c r="AB1391" s="5">
        <f t="shared" si="1643"/>
        <v>1.1379402078815706E-2</v>
      </c>
      <c r="AC1391" s="5">
        <f t="shared" si="1644"/>
        <v>4.9179204006582122E-4</v>
      </c>
      <c r="AD1391" s="5">
        <f t="shared" si="1645"/>
        <v>2.1848286982663872E-2</v>
      </c>
      <c r="AE1391" s="5">
        <f t="shared" si="1646"/>
        <v>1.8731011392998233E-2</v>
      </c>
      <c r="AF1391" s="5">
        <f t="shared" si="1647"/>
        <v>8.029251631558619E-3</v>
      </c>
      <c r="AG1391" s="5">
        <f t="shared" si="1648"/>
        <v>2.2945506575612392E-3</v>
      </c>
      <c r="AH1391" s="5">
        <f t="shared" si="1649"/>
        <v>2.0159224921161615E-3</v>
      </c>
      <c r="AI1391" s="5">
        <f t="shared" si="1650"/>
        <v>3.1358375555298953E-3</v>
      </c>
      <c r="AJ1391" s="5">
        <f t="shared" si="1651"/>
        <v>2.4389521951186919E-3</v>
      </c>
      <c r="AK1391" s="5">
        <f t="shared" si="1652"/>
        <v>1.264624990875653E-3</v>
      </c>
      <c r="AL1391" s="5">
        <f t="shared" si="1653"/>
        <v>2.6234032327815287E-5</v>
      </c>
      <c r="AM1391" s="5">
        <f t="shared" si="1654"/>
        <v>6.797154068390091E-3</v>
      </c>
      <c r="AN1391" s="5">
        <f t="shared" si="1655"/>
        <v>5.8273479470497044E-3</v>
      </c>
      <c r="AO1391" s="5">
        <f t="shared" si="1656"/>
        <v>2.4979560382414113E-3</v>
      </c>
      <c r="AP1391" s="5">
        <f t="shared" si="1657"/>
        <v>7.1385067165883275E-4</v>
      </c>
      <c r="AQ1391" s="5">
        <f t="shared" si="1658"/>
        <v>1.5299992482649489E-4</v>
      </c>
      <c r="AR1391" s="5">
        <f t="shared" si="1659"/>
        <v>3.4565883537863762E-4</v>
      </c>
      <c r="AS1391" s="5">
        <f t="shared" si="1660"/>
        <v>5.3768434134748443E-4</v>
      </c>
      <c r="AT1391" s="5">
        <f t="shared" si="1661"/>
        <v>4.1819334751502985E-4</v>
      </c>
      <c r="AU1391" s="5">
        <f t="shared" si="1662"/>
        <v>2.1683809930506508E-4</v>
      </c>
      <c r="AV1391" s="5">
        <f t="shared" si="1663"/>
        <v>8.4324801415946885E-5</v>
      </c>
      <c r="AW1391" s="5">
        <f t="shared" si="1664"/>
        <v>9.7182062418308725E-7</v>
      </c>
      <c r="AX1391" s="5">
        <f t="shared" si="1665"/>
        <v>1.7622015960218347E-3</v>
      </c>
      <c r="AY1391" s="5">
        <f t="shared" si="1666"/>
        <v>1.5107737369998674E-3</v>
      </c>
      <c r="AZ1391" s="5">
        <f t="shared" si="1667"/>
        <v>6.4760958381865634E-4</v>
      </c>
      <c r="BA1391" s="5">
        <f t="shared" si="1668"/>
        <v>1.8506992489231589E-4</v>
      </c>
      <c r="BB1391" s="5">
        <f t="shared" si="1669"/>
        <v>3.9666117467354809E-5</v>
      </c>
      <c r="BC1391" s="5">
        <f t="shared" si="1670"/>
        <v>6.801324962332951E-6</v>
      </c>
      <c r="BD1391" s="5">
        <f t="shared" si="1671"/>
        <v>4.9390138982102377E-5</v>
      </c>
      <c r="BE1391" s="5">
        <f t="shared" si="1672"/>
        <v>7.6828079104537947E-5</v>
      </c>
      <c r="BF1391" s="5">
        <f t="shared" si="1673"/>
        <v>5.9754374664060604E-5</v>
      </c>
      <c r="BG1391" s="5">
        <f t="shared" si="1674"/>
        <v>3.0983336067659383E-5</v>
      </c>
      <c r="BH1391" s="5">
        <f t="shared" si="1675"/>
        <v>1.2048914233624688E-5</v>
      </c>
      <c r="BI1391" s="5">
        <f t="shared" si="1676"/>
        <v>3.7485010366144412E-6</v>
      </c>
      <c r="BJ1391" s="8">
        <f t="shared" si="1677"/>
        <v>0.53659748111949512</v>
      </c>
      <c r="BK1391" s="8">
        <f t="shared" si="1678"/>
        <v>0.25674331105148229</v>
      </c>
      <c r="BL1391" s="8">
        <f t="shared" si="1679"/>
        <v>0.19759231531205593</v>
      </c>
      <c r="BM1391" s="8">
        <f t="shared" si="1680"/>
        <v>0.43247560004548119</v>
      </c>
      <c r="BN1391" s="8">
        <f t="shared" si="1681"/>
        <v>0.56635338089416232</v>
      </c>
    </row>
    <row r="1392" spans="1:66" x14ac:dyDescent="0.25">
      <c r="A1392" t="s">
        <v>136</v>
      </c>
      <c r="B1392" t="s">
        <v>516</v>
      </c>
      <c r="C1392" t="s">
        <v>472</v>
      </c>
      <c r="D1392" t="s">
        <v>565</v>
      </c>
      <c r="E1392">
        <f>VLOOKUP(A1392,home!$A$2:$E$405,3,FALSE)</f>
        <v>1.4901185770751</v>
      </c>
      <c r="F1392" t="e">
        <f>VLOOKUP(B1392,home!$B$2:$E$405,3,FALSE)</f>
        <v>#N/A</v>
      </c>
      <c r="G1392">
        <f>VLOOKUP(C1392,away!$B$2:$E$405,4,FALSE)</f>
        <v>0.92</v>
      </c>
      <c r="H1392">
        <f>VLOOKUP(A1392,away!$A$2:$E$405,3,FALSE)</f>
        <v>1.24901185770751</v>
      </c>
      <c r="I1392">
        <f>VLOOKUP(C1392,away!$B$2:$E$405,3,FALSE)</f>
        <v>0.76</v>
      </c>
      <c r="J1392" t="e">
        <f>VLOOKUP(B1392,home!$B$2:$E$405,4,FALSE)</f>
        <v>#N/A</v>
      </c>
      <c r="K1392" s="3" t="e">
        <f t="shared" si="1626"/>
        <v>#N/A</v>
      </c>
      <c r="L1392" s="3" t="e">
        <f t="shared" si="1627"/>
        <v>#N/A</v>
      </c>
      <c r="M1392" s="5" t="e">
        <f t="shared" si="1628"/>
        <v>#N/A</v>
      </c>
      <c r="N1392" s="5" t="e">
        <f t="shared" si="1629"/>
        <v>#N/A</v>
      </c>
      <c r="O1392" s="5" t="e">
        <f t="shared" si="1630"/>
        <v>#N/A</v>
      </c>
      <c r="P1392" s="5" t="e">
        <f t="shared" si="1631"/>
        <v>#N/A</v>
      </c>
      <c r="Q1392" s="5" t="e">
        <f t="shared" si="1632"/>
        <v>#N/A</v>
      </c>
      <c r="R1392" s="5" t="e">
        <f t="shared" si="1633"/>
        <v>#N/A</v>
      </c>
      <c r="S1392" s="5" t="e">
        <f t="shared" si="1634"/>
        <v>#N/A</v>
      </c>
      <c r="T1392" s="5" t="e">
        <f t="shared" si="1635"/>
        <v>#N/A</v>
      </c>
      <c r="U1392" s="5" t="e">
        <f t="shared" si="1636"/>
        <v>#N/A</v>
      </c>
      <c r="V1392" s="5" t="e">
        <f t="shared" si="1637"/>
        <v>#N/A</v>
      </c>
      <c r="W1392" s="5" t="e">
        <f t="shared" si="1638"/>
        <v>#N/A</v>
      </c>
      <c r="X1392" s="5" t="e">
        <f t="shared" si="1639"/>
        <v>#N/A</v>
      </c>
      <c r="Y1392" s="5" t="e">
        <f t="shared" si="1640"/>
        <v>#N/A</v>
      </c>
      <c r="Z1392" s="5" t="e">
        <f t="shared" si="1641"/>
        <v>#N/A</v>
      </c>
      <c r="AA1392" s="5" t="e">
        <f t="shared" si="1642"/>
        <v>#N/A</v>
      </c>
      <c r="AB1392" s="5" t="e">
        <f t="shared" si="1643"/>
        <v>#N/A</v>
      </c>
      <c r="AC1392" s="5" t="e">
        <f t="shared" si="1644"/>
        <v>#N/A</v>
      </c>
      <c r="AD1392" s="5" t="e">
        <f t="shared" si="1645"/>
        <v>#N/A</v>
      </c>
      <c r="AE1392" s="5" t="e">
        <f t="shared" si="1646"/>
        <v>#N/A</v>
      </c>
      <c r="AF1392" s="5" t="e">
        <f t="shared" si="1647"/>
        <v>#N/A</v>
      </c>
      <c r="AG1392" s="5" t="e">
        <f t="shared" si="1648"/>
        <v>#N/A</v>
      </c>
      <c r="AH1392" s="5" t="e">
        <f t="shared" si="1649"/>
        <v>#N/A</v>
      </c>
      <c r="AI1392" s="5" t="e">
        <f t="shared" si="1650"/>
        <v>#N/A</v>
      </c>
      <c r="AJ1392" s="5" t="e">
        <f t="shared" si="1651"/>
        <v>#N/A</v>
      </c>
      <c r="AK1392" s="5" t="e">
        <f t="shared" si="1652"/>
        <v>#N/A</v>
      </c>
      <c r="AL1392" s="5" t="e">
        <f t="shared" si="1653"/>
        <v>#N/A</v>
      </c>
      <c r="AM1392" s="5" t="e">
        <f t="shared" si="1654"/>
        <v>#N/A</v>
      </c>
      <c r="AN1392" s="5" t="e">
        <f t="shared" si="1655"/>
        <v>#N/A</v>
      </c>
      <c r="AO1392" s="5" t="e">
        <f t="shared" si="1656"/>
        <v>#N/A</v>
      </c>
      <c r="AP1392" s="5" t="e">
        <f t="shared" si="1657"/>
        <v>#N/A</v>
      </c>
      <c r="AQ1392" s="5" t="e">
        <f t="shared" si="1658"/>
        <v>#N/A</v>
      </c>
      <c r="AR1392" s="5" t="e">
        <f t="shared" si="1659"/>
        <v>#N/A</v>
      </c>
      <c r="AS1392" s="5" t="e">
        <f t="shared" si="1660"/>
        <v>#N/A</v>
      </c>
      <c r="AT1392" s="5" t="e">
        <f t="shared" si="1661"/>
        <v>#N/A</v>
      </c>
      <c r="AU1392" s="5" t="e">
        <f t="shared" si="1662"/>
        <v>#N/A</v>
      </c>
      <c r="AV1392" s="5" t="e">
        <f t="shared" si="1663"/>
        <v>#N/A</v>
      </c>
      <c r="AW1392" s="5" t="e">
        <f t="shared" si="1664"/>
        <v>#N/A</v>
      </c>
      <c r="AX1392" s="5" t="e">
        <f t="shared" si="1665"/>
        <v>#N/A</v>
      </c>
      <c r="AY1392" s="5" t="e">
        <f t="shared" si="1666"/>
        <v>#N/A</v>
      </c>
      <c r="AZ1392" s="5" t="e">
        <f t="shared" si="1667"/>
        <v>#N/A</v>
      </c>
      <c r="BA1392" s="5" t="e">
        <f t="shared" si="1668"/>
        <v>#N/A</v>
      </c>
      <c r="BB1392" s="5" t="e">
        <f t="shared" si="1669"/>
        <v>#N/A</v>
      </c>
      <c r="BC1392" s="5" t="e">
        <f t="shared" si="1670"/>
        <v>#N/A</v>
      </c>
      <c r="BD1392" s="5" t="e">
        <f t="shared" si="1671"/>
        <v>#N/A</v>
      </c>
      <c r="BE1392" s="5" t="e">
        <f t="shared" si="1672"/>
        <v>#N/A</v>
      </c>
      <c r="BF1392" s="5" t="e">
        <f t="shared" si="1673"/>
        <v>#N/A</v>
      </c>
      <c r="BG1392" s="5" t="e">
        <f t="shared" si="1674"/>
        <v>#N/A</v>
      </c>
      <c r="BH1392" s="5" t="e">
        <f t="shared" si="1675"/>
        <v>#N/A</v>
      </c>
      <c r="BI1392" s="5" t="e">
        <f t="shared" si="1676"/>
        <v>#N/A</v>
      </c>
      <c r="BJ1392" s="8" t="e">
        <f t="shared" si="1677"/>
        <v>#N/A</v>
      </c>
      <c r="BK1392" s="8" t="e">
        <f t="shared" si="1678"/>
        <v>#N/A</v>
      </c>
      <c r="BL1392" s="8" t="e">
        <f t="shared" si="1679"/>
        <v>#N/A</v>
      </c>
      <c r="BM1392" s="8" t="e">
        <f t="shared" si="1680"/>
        <v>#N/A</v>
      </c>
      <c r="BN1392" s="8" t="e">
        <f t="shared" si="1681"/>
        <v>#N/A</v>
      </c>
    </row>
    <row r="1393" spans="1:66" x14ac:dyDescent="0.25">
      <c r="A1393" t="s">
        <v>72</v>
      </c>
      <c r="B1393" t="s">
        <v>78</v>
      </c>
      <c r="C1393" t="s">
        <v>326</v>
      </c>
      <c r="D1393" t="s">
        <v>566</v>
      </c>
      <c r="E1393">
        <f>VLOOKUP(A1393,home!$A$2:$E$405,3,FALSE)</f>
        <v>1.4148550724637701</v>
      </c>
      <c r="F1393">
        <f>VLOOKUP(B1393,home!$B$2:$E$405,3,FALSE)</f>
        <v>1.1399999999999999</v>
      </c>
      <c r="G1393">
        <f>VLOOKUP(C1393,away!$B$2:$E$405,4,FALSE)</f>
        <v>1.01</v>
      </c>
      <c r="H1393">
        <f>VLOOKUP(A1393,away!$A$2:$E$405,3,FALSE)</f>
        <v>1.0942028985507199</v>
      </c>
      <c r="I1393">
        <f>VLOOKUP(C1393,away!$B$2:$E$405,3,FALSE)</f>
        <v>0.86</v>
      </c>
      <c r="J1393">
        <f>VLOOKUP(B1393,home!$B$2:$E$405,4,FALSE)</f>
        <v>0.87</v>
      </c>
      <c r="K1393" s="3">
        <f t="shared" si="1626"/>
        <v>1.6290641304347846</v>
      </c>
      <c r="L1393" s="3">
        <f t="shared" si="1627"/>
        <v>0.81868260869564868</v>
      </c>
      <c r="M1393" s="5">
        <f t="shared" si="1628"/>
        <v>8.6488247689985046E-2</v>
      </c>
      <c r="N1393" s="5">
        <f t="shared" si="1629"/>
        <v>0.14089490201591373</v>
      </c>
      <c r="O1393" s="5">
        <f t="shared" si="1630"/>
        <v>7.0806424240352356E-2</v>
      </c>
      <c r="P1393" s="5">
        <f t="shared" si="1631"/>
        <v>0.11534820593430606</v>
      </c>
      <c r="Q1393" s="5">
        <f t="shared" si="1632"/>
        <v>0.11476341551762438</v>
      </c>
      <c r="R1393" s="5">
        <f t="shared" si="1633"/>
        <v>2.8983994054751241E-2</v>
      </c>
      <c r="S1393" s="5">
        <f t="shared" si="1634"/>
        <v>3.8459585457076409E-2</v>
      </c>
      <c r="T1393" s="5">
        <f t="shared" si="1635"/>
        <v>9.3954812398791415E-2</v>
      </c>
      <c r="U1393" s="5">
        <f t="shared" si="1636"/>
        <v>4.7216785071330293E-2</v>
      </c>
      <c r="V1393" s="5">
        <f t="shared" si="1637"/>
        <v>5.6992254271386999E-3</v>
      </c>
      <c r="W1393" s="5">
        <f t="shared" si="1638"/>
        <v>6.2318987901981544E-2</v>
      </c>
      <c r="X1393" s="5">
        <f t="shared" si="1639"/>
        <v>5.1019471586866816E-2</v>
      </c>
      <c r="Y1393" s="5">
        <f t="shared" si="1640"/>
        <v>2.0884377046504827E-2</v>
      </c>
      <c r="Z1393" s="5">
        <f t="shared" si="1641"/>
        <v>7.9095639543876398E-3</v>
      </c>
      <c r="AA1393" s="5">
        <f t="shared" si="1642"/>
        <v>1.2885186925472816E-2</v>
      </c>
      <c r="AB1393" s="5">
        <f t="shared" si="1643"/>
        <v>1.0495397917117517E-2</v>
      </c>
      <c r="AC1393" s="5">
        <f t="shared" si="1644"/>
        <v>4.7506124082896049E-4</v>
      </c>
      <c r="AD1393" s="5">
        <f t="shared" si="1645"/>
        <v>2.5380406959029361E-2</v>
      </c>
      <c r="AE1393" s="5">
        <f t="shared" si="1646"/>
        <v>2.0778497778975349E-2</v>
      </c>
      <c r="AF1393" s="5">
        <f t="shared" si="1647"/>
        <v>8.5054973832341396E-3</v>
      </c>
      <c r="AG1393" s="5">
        <f t="shared" si="1648"/>
        <v>2.3211009286533803E-3</v>
      </c>
      <c r="AH1393" s="5">
        <f t="shared" si="1649"/>
        <v>1.6188556129557859E-3</v>
      </c>
      <c r="AI1393" s="5">
        <f t="shared" si="1650"/>
        <v>2.6372196114192877E-3</v>
      </c>
      <c r="AJ1393" s="5">
        <f t="shared" si="1651"/>
        <v>2.1480999365211619E-3</v>
      </c>
      <c r="AK1393" s="5">
        <f t="shared" si="1652"/>
        <v>1.1664641850586209E-3</v>
      </c>
      <c r="AL1393" s="5">
        <f t="shared" si="1653"/>
        <v>2.5343310011305148E-5</v>
      </c>
      <c r="AM1393" s="5">
        <f t="shared" si="1654"/>
        <v>8.2692621185584264E-3</v>
      </c>
      <c r="AN1393" s="5">
        <f t="shared" si="1655"/>
        <v>6.7699010832095183E-3</v>
      </c>
      <c r="AO1393" s="5">
        <f t="shared" si="1656"/>
        <v>2.7712001397067329E-3</v>
      </c>
      <c r="AP1393" s="5">
        <f t="shared" si="1657"/>
        <v>7.5624445319761821E-4</v>
      </c>
      <c r="AQ1393" s="5">
        <f t="shared" si="1658"/>
        <v>1.5478104543886011E-4</v>
      </c>
      <c r="AR1393" s="5">
        <f t="shared" si="1659"/>
        <v>2.6506578726324725E-4</v>
      </c>
      <c r="AS1393" s="5">
        <f t="shared" si="1660"/>
        <v>4.3180916623601347E-4</v>
      </c>
      <c r="AT1393" s="5">
        <f t="shared" si="1661"/>
        <v>3.5172241195402038E-4</v>
      </c>
      <c r="AU1393" s="5">
        <f t="shared" si="1662"/>
        <v>1.9099278839476713E-4</v>
      </c>
      <c r="AV1393" s="5">
        <f t="shared" si="1663"/>
        <v>7.7784875186409034E-5</v>
      </c>
      <c r="AW1393" s="5">
        <f t="shared" si="1664"/>
        <v>9.3888971440871964E-7</v>
      </c>
      <c r="AX1393" s="5">
        <f t="shared" si="1665"/>
        <v>2.2451930504177788E-3</v>
      </c>
      <c r="AY1393" s="5">
        <f t="shared" si="1666"/>
        <v>1.8381005035413682E-3</v>
      </c>
      <c r="AZ1393" s="5">
        <f t="shared" si="1667"/>
        <v>7.5241045764201631E-4</v>
      </c>
      <c r="BA1393" s="5">
        <f t="shared" si="1668"/>
        <v>2.0532845209075097E-4</v>
      </c>
      <c r="BB1393" s="5">
        <f t="shared" si="1669"/>
        <v>4.2024708199273879E-5</v>
      </c>
      <c r="BC1393" s="5">
        <f t="shared" si="1670"/>
        <v>6.8809795476509917E-6</v>
      </c>
      <c r="BD1393" s="5">
        <f t="shared" si="1671"/>
        <v>3.6167458365440182E-5</v>
      </c>
      <c r="BE1393" s="5">
        <f t="shared" si="1672"/>
        <v>5.8919109112132079E-5</v>
      </c>
      <c r="BF1393" s="5">
        <f t="shared" si="1673"/>
        <v>4.7991503625873835E-5</v>
      </c>
      <c r="BG1393" s="5">
        <f t="shared" si="1674"/>
        <v>2.6060412374180658E-5</v>
      </c>
      <c r="BH1393" s="5">
        <f t="shared" si="1675"/>
        <v>1.0613520755779129E-5</v>
      </c>
      <c r="BI1393" s="5">
        <f t="shared" si="1676"/>
        <v>3.4580211921729743E-6</v>
      </c>
      <c r="BJ1393" s="8">
        <f t="shared" si="1677"/>
        <v>0.56463279650912479</v>
      </c>
      <c r="BK1393" s="8">
        <f t="shared" si="1678"/>
        <v>0.2483337695628878</v>
      </c>
      <c r="BL1393" s="8">
        <f t="shared" si="1679"/>
        <v>0.17945901260943911</v>
      </c>
      <c r="BM1393" s="8">
        <f t="shared" si="1680"/>
        <v>0.44121279156907972</v>
      </c>
      <c r="BN1393" s="8">
        <f t="shared" si="1681"/>
        <v>0.55728518945293282</v>
      </c>
    </row>
    <row r="1394" spans="1:66" x14ac:dyDescent="0.25">
      <c r="A1394" t="s">
        <v>72</v>
      </c>
      <c r="B1394" t="s">
        <v>86</v>
      </c>
      <c r="C1394" t="s">
        <v>365</v>
      </c>
      <c r="D1394" t="s">
        <v>566</v>
      </c>
      <c r="E1394">
        <f>VLOOKUP(A1394,home!$A$2:$E$405,3,FALSE)</f>
        <v>1.4148550724637701</v>
      </c>
      <c r="F1394">
        <f>VLOOKUP(B1394,home!$B$2:$E$405,3,FALSE)</f>
        <v>0.98</v>
      </c>
      <c r="G1394">
        <f>VLOOKUP(C1394,away!$B$2:$E$405,4,FALSE)</f>
        <v>1.04</v>
      </c>
      <c r="H1394">
        <f>VLOOKUP(A1394,away!$A$2:$E$405,3,FALSE)</f>
        <v>1.0942028985507199</v>
      </c>
      <c r="I1394">
        <f>VLOOKUP(C1394,away!$B$2:$E$405,3,FALSE)</f>
        <v>0.92</v>
      </c>
      <c r="J1394">
        <f>VLOOKUP(B1394,home!$B$2:$E$405,4,FALSE)</f>
        <v>0.64</v>
      </c>
      <c r="K1394" s="3">
        <f t="shared" si="1626"/>
        <v>1.4420202898550745</v>
      </c>
      <c r="L1394" s="3">
        <f t="shared" si="1627"/>
        <v>0.64426666666666399</v>
      </c>
      <c r="M1394" s="5">
        <f t="shared" si="1628"/>
        <v>0.12414724520491145</v>
      </c>
      <c r="N1394" s="5">
        <f t="shared" si="1629"/>
        <v>0.17902284651509542</v>
      </c>
      <c r="O1394" s="5">
        <f t="shared" si="1630"/>
        <v>7.9983931844017281E-2</v>
      </c>
      <c r="P1394" s="5">
        <f t="shared" si="1631"/>
        <v>0.11533845258145832</v>
      </c>
      <c r="Q1394" s="5">
        <f t="shared" si="1632"/>
        <v>0.12907728851118921</v>
      </c>
      <c r="R1394" s="5">
        <f t="shared" si="1633"/>
        <v>2.5765490578019322E-2</v>
      </c>
      <c r="S1394" s="5">
        <f t="shared" si="1634"/>
        <v>2.6788670626416416E-2</v>
      </c>
      <c r="T1394" s="5">
        <f t="shared" si="1635"/>
        <v>8.3160194411475152E-2</v>
      </c>
      <c r="U1394" s="5">
        <f t="shared" si="1636"/>
        <v>3.7154360191573615E-2</v>
      </c>
      <c r="V1394" s="5">
        <f t="shared" si="1637"/>
        <v>2.7653218578072092E-3</v>
      </c>
      <c r="W1394" s="5">
        <f t="shared" si="1638"/>
        <v>6.2044022997537397E-2</v>
      </c>
      <c r="X1394" s="5">
        <f t="shared" si="1639"/>
        <v>3.9972895883213254E-2</v>
      </c>
      <c r="Y1394" s="5">
        <f t="shared" si="1640"/>
        <v>1.2876602193845708E-2</v>
      </c>
      <c r="Z1394" s="5">
        <f t="shared" si="1641"/>
        <v>5.5332822432439498E-3</v>
      </c>
      <c r="AA1394" s="5">
        <f t="shared" si="1642"/>
        <v>7.9791052642525766E-3</v>
      </c>
      <c r="AB1394" s="5">
        <f t="shared" si="1643"/>
        <v>5.7530158429708262E-3</v>
      </c>
      <c r="AC1394" s="5">
        <f t="shared" si="1644"/>
        <v>1.6056938247135838E-4</v>
      </c>
      <c r="AD1394" s="5">
        <f t="shared" si="1645"/>
        <v>2.236718500667095E-2</v>
      </c>
      <c r="AE1394" s="5">
        <f t="shared" si="1646"/>
        <v>1.4410431726964474E-2</v>
      </c>
      <c r="AF1394" s="5">
        <f t="shared" si="1647"/>
        <v>4.6420804069794699E-3</v>
      </c>
      <c r="AG1394" s="5">
        <f t="shared" si="1648"/>
        <v>9.9691255673443131E-4</v>
      </c>
      <c r="AH1394" s="5">
        <f t="shared" si="1649"/>
        <v>8.912273266451549E-4</v>
      </c>
      <c r="AI1394" s="5">
        <f t="shared" si="1650"/>
        <v>1.2851678878956095E-3</v>
      </c>
      <c r="AJ1394" s="5">
        <f t="shared" si="1651"/>
        <v>9.2661908510783045E-4</v>
      </c>
      <c r="AK1394" s="5">
        <f t="shared" si="1652"/>
        <v>4.4540117389747926E-4</v>
      </c>
      <c r="AL1394" s="5">
        <f t="shared" si="1653"/>
        <v>5.9670511659405384E-6</v>
      </c>
      <c r="AM1394" s="5">
        <f t="shared" si="1654"/>
        <v>6.4507869213123424E-3</v>
      </c>
      <c r="AN1394" s="5">
        <f t="shared" si="1655"/>
        <v>4.156026987170814E-3</v>
      </c>
      <c r="AO1394" s="5">
        <f t="shared" si="1656"/>
        <v>1.3387948268006192E-3</v>
      </c>
      <c r="AP1394" s="5">
        <f t="shared" si="1657"/>
        <v>2.8751362680446958E-4</v>
      </c>
      <c r="AQ1394" s="5">
        <f t="shared" si="1658"/>
        <v>4.6308861490639701E-5</v>
      </c>
      <c r="AR1394" s="5">
        <f t="shared" si="1659"/>
        <v>1.1483761179598326E-4</v>
      </c>
      <c r="AS1394" s="5">
        <f t="shared" si="1660"/>
        <v>1.6559816624830829E-4</v>
      </c>
      <c r="AT1394" s="5">
        <f t="shared" si="1661"/>
        <v>1.1939795784642718E-4</v>
      </c>
      <c r="AU1394" s="5">
        <f t="shared" si="1662"/>
        <v>5.7391425927269636E-5</v>
      </c>
      <c r="AV1394" s="5">
        <f t="shared" si="1663"/>
        <v>2.0689900162709354E-5</v>
      </c>
      <c r="AW1394" s="5">
        <f t="shared" si="1664"/>
        <v>1.5399062952715008E-7</v>
      </c>
      <c r="AX1394" s="5">
        <f t="shared" si="1665"/>
        <v>1.5503609376773578E-3</v>
      </c>
      <c r="AY1394" s="5">
        <f t="shared" si="1666"/>
        <v>9.9884587344759479E-4</v>
      </c>
      <c r="AZ1394" s="5">
        <f t="shared" si="1667"/>
        <v>3.2176155069991714E-4</v>
      </c>
      <c r="BA1394" s="5">
        <f t="shared" si="1668"/>
        <v>6.910008057697749E-5</v>
      </c>
      <c r="BB1394" s="5">
        <f t="shared" si="1669"/>
        <v>1.1129719644931792E-5</v>
      </c>
      <c r="BC1394" s="5">
        <f t="shared" si="1670"/>
        <v>1.434101475314939E-6</v>
      </c>
      <c r="BD1394" s="5">
        <f t="shared" si="1671"/>
        <v>1.2331007559959746E-5</v>
      </c>
      <c r="BE1394" s="5">
        <f t="shared" si="1672"/>
        <v>1.7781563095818266E-5</v>
      </c>
      <c r="BF1394" s="5">
        <f t="shared" si="1673"/>
        <v>1.2820687384754078E-5</v>
      </c>
      <c r="BG1394" s="5">
        <f t="shared" si="1674"/>
        <v>6.1625637795681246E-6</v>
      </c>
      <c r="BH1394" s="5">
        <f t="shared" si="1675"/>
        <v>2.2216355019158031E-6</v>
      </c>
      <c r="BI1394" s="5">
        <f t="shared" si="1676"/>
        <v>6.4072869408498998E-7</v>
      </c>
      <c r="BJ1394" s="8">
        <f t="shared" si="1677"/>
        <v>0.56380252369680617</v>
      </c>
      <c r="BK1394" s="8">
        <f t="shared" si="1678"/>
        <v>0.27020507257767828</v>
      </c>
      <c r="BL1394" s="8">
        <f t="shared" si="1679"/>
        <v>0.16071419244237653</v>
      </c>
      <c r="BM1394" s="8">
        <f t="shared" si="1680"/>
        <v>0.34592112384259605</v>
      </c>
      <c r="BN1394" s="8">
        <f t="shared" si="1681"/>
        <v>0.65333525523469105</v>
      </c>
    </row>
    <row r="1395" spans="1:66" x14ac:dyDescent="0.25">
      <c r="A1395" t="s">
        <v>72</v>
      </c>
      <c r="B1395" t="s">
        <v>82</v>
      </c>
      <c r="C1395" t="s">
        <v>79</v>
      </c>
      <c r="D1395" t="s">
        <v>566</v>
      </c>
      <c r="E1395">
        <f>VLOOKUP(A1395,home!$A$2:$E$405,3,FALSE)</f>
        <v>1.4148550724637701</v>
      </c>
      <c r="F1395">
        <f>VLOOKUP(B1395,home!$B$2:$E$405,3,FALSE)</f>
        <v>0.42</v>
      </c>
      <c r="G1395">
        <f>VLOOKUP(C1395,away!$B$2:$E$405,4,FALSE)</f>
        <v>1.48</v>
      </c>
      <c r="H1395">
        <f>VLOOKUP(A1395,away!$A$2:$E$405,3,FALSE)</f>
        <v>1.0942028985507199</v>
      </c>
      <c r="I1395">
        <f>VLOOKUP(C1395,away!$B$2:$E$405,3,FALSE)</f>
        <v>0.89</v>
      </c>
      <c r="J1395">
        <f>VLOOKUP(B1395,home!$B$2:$E$405,4,FALSE)</f>
        <v>1.73</v>
      </c>
      <c r="K1395" s="3">
        <f t="shared" si="1626"/>
        <v>0.87947391304347944</v>
      </c>
      <c r="L1395" s="3">
        <f t="shared" si="1627"/>
        <v>1.6847442028985435</v>
      </c>
      <c r="M1395" s="5">
        <f t="shared" si="1628"/>
        <v>7.6979346841674845E-2</v>
      </c>
      <c r="N1395" s="5">
        <f t="shared" si="1629"/>
        <v>6.7701327390378999E-2</v>
      </c>
      <c r="O1395" s="5">
        <f t="shared" si="1630"/>
        <v>0.12969050833442802</v>
      </c>
      <c r="P1395" s="5">
        <f t="shared" si="1631"/>
        <v>0.11405941884947739</v>
      </c>
      <c r="Q1395" s="5">
        <f t="shared" si="1632"/>
        <v>2.9770775659127155E-2</v>
      </c>
      <c r="R1395" s="5">
        <f t="shared" si="1633"/>
        <v>0.10924766604369643</v>
      </c>
      <c r="S1395" s="5">
        <f t="shared" si="1634"/>
        <v>4.2250134490740596E-2</v>
      </c>
      <c r="T1395" s="5">
        <f t="shared" si="1635"/>
        <v>5.015614170750754E-2</v>
      </c>
      <c r="U1395" s="5">
        <f t="shared" si="1636"/>
        <v>9.6080472346316961E-2</v>
      </c>
      <c r="V1395" s="5">
        <f t="shared" si="1637"/>
        <v>6.9557268483072341E-3</v>
      </c>
      <c r="W1395" s="5">
        <f t="shared" si="1638"/>
        <v>8.7275401877573745E-3</v>
      </c>
      <c r="X1395" s="5">
        <f t="shared" si="1639"/>
        <v>1.4703672736888305E-2</v>
      </c>
      <c r="Y1395" s="5">
        <f t="shared" si="1640"/>
        <v>1.2385963702394968E-2</v>
      </c>
      <c r="Z1395" s="5">
        <f t="shared" si="1641"/>
        <v>6.1351457349104542E-2</v>
      </c>
      <c r="AA1395" s="5">
        <f t="shared" si="1642"/>
        <v>5.3957006265737108E-2</v>
      </c>
      <c r="AB1395" s="5">
        <f t="shared" si="1643"/>
        <v>2.3726889718319676E-2</v>
      </c>
      <c r="AC1395" s="5">
        <f t="shared" si="1644"/>
        <v>6.4413881331813901E-4</v>
      </c>
      <c r="AD1395" s="5">
        <f t="shared" si="1645"/>
        <v>1.9189109800428002E-3</v>
      </c>
      <c r="AE1395" s="5">
        <f t="shared" si="1646"/>
        <v>3.2328741495054702E-3</v>
      </c>
      <c r="AF1395" s="5">
        <f t="shared" si="1647"/>
        <v>2.7232829910399507E-3</v>
      </c>
      <c r="AG1395" s="5">
        <f t="shared" si="1648"/>
        <v>1.5293450773355877E-3</v>
      </c>
      <c r="AH1395" s="5">
        <f t="shared" si="1649"/>
        <v>2.5840378027070277E-2</v>
      </c>
      <c r="AI1395" s="5">
        <f t="shared" si="1650"/>
        <v>2.2725938377990244E-2</v>
      </c>
      <c r="AJ1395" s="5">
        <f t="shared" si="1651"/>
        <v>9.9934349764380318E-3</v>
      </c>
      <c r="AK1395" s="5">
        <f t="shared" si="1652"/>
        <v>2.9296551211578422E-3</v>
      </c>
      <c r="AL1395" s="5">
        <f t="shared" si="1653"/>
        <v>3.8176524857539505E-5</v>
      </c>
      <c r="AM1395" s="5">
        <f t="shared" si="1654"/>
        <v>3.37526429680068E-4</v>
      </c>
      <c r="AN1395" s="5">
        <f t="shared" si="1655"/>
        <v>5.686456957285375E-4</v>
      </c>
      <c r="AO1395" s="5">
        <f t="shared" si="1656"/>
        <v>4.7901126969093137E-4</v>
      </c>
      <c r="AP1395" s="5">
        <f t="shared" si="1657"/>
        <v>2.6900381991162245E-4</v>
      </c>
      <c r="AQ1395" s="5">
        <f t="shared" si="1658"/>
        <v>1.1330065653841744E-4</v>
      </c>
      <c r="AR1395" s="5">
        <f t="shared" si="1659"/>
        <v>8.7068854163627005E-3</v>
      </c>
      <c r="AS1395" s="5">
        <f t="shared" si="1660"/>
        <v>7.65747858754971E-3</v>
      </c>
      <c r="AT1395" s="5">
        <f t="shared" si="1661"/>
        <v>3.3672763287194997E-3</v>
      </c>
      <c r="AU1395" s="5">
        <f t="shared" si="1662"/>
        <v>9.8714389637253978E-4</v>
      </c>
      <c r="AV1395" s="5">
        <f t="shared" si="1663"/>
        <v>2.170418263199361E-4</v>
      </c>
      <c r="AW1395" s="5">
        <f t="shared" si="1664"/>
        <v>1.5712700215478159E-6</v>
      </c>
      <c r="AX1395" s="5">
        <f t="shared" si="1665"/>
        <v>4.9474281644387351E-5</v>
      </c>
      <c r="AY1395" s="5">
        <f t="shared" si="1666"/>
        <v>8.3351509192951416E-5</v>
      </c>
      <c r="AZ1395" s="5">
        <f t="shared" si="1667"/>
        <v>7.0212985957834783E-5</v>
      </c>
      <c r="BA1395" s="5">
        <f t="shared" si="1668"/>
        <v>3.9430307020219666E-5</v>
      </c>
      <c r="BB1395" s="5">
        <f t="shared" si="1669"/>
        <v>1.6607495292706204E-5</v>
      </c>
      <c r="BC1395" s="5">
        <f t="shared" si="1670"/>
        <v>5.5958762838103197E-6</v>
      </c>
      <c r="BD1395" s="5">
        <f t="shared" si="1671"/>
        <v>2.4448124550864926E-3</v>
      </c>
      <c r="BE1395" s="5">
        <f t="shared" si="1672"/>
        <v>2.1501487765323533E-3</v>
      </c>
      <c r="BF1395" s="5">
        <f t="shared" si="1673"/>
        <v>9.4549987906127942E-4</v>
      </c>
      <c r="BG1395" s="5">
        <f t="shared" si="1674"/>
        <v>2.7718082614005331E-4</v>
      </c>
      <c r="BH1395" s="5">
        <f t="shared" si="1675"/>
        <v>6.0943326446504244E-5</v>
      </c>
      <c r="BI1395" s="5">
        <f t="shared" si="1676"/>
        <v>1.0719613156758655E-5</v>
      </c>
      <c r="BJ1395" s="8">
        <f t="shared" si="1677"/>
        <v>0.19488199490891964</v>
      </c>
      <c r="BK1395" s="8">
        <f t="shared" si="1678"/>
        <v>0.24101029387756873</v>
      </c>
      <c r="BL1395" s="8">
        <f t="shared" si="1679"/>
        <v>0.50101708014290247</v>
      </c>
      <c r="BM1395" s="8">
        <f t="shared" si="1680"/>
        <v>0.47073000292054107</v>
      </c>
      <c r="BN1395" s="8">
        <f t="shared" si="1681"/>
        <v>0.52744904311878282</v>
      </c>
    </row>
    <row r="1396" spans="1:66" x14ac:dyDescent="0.25">
      <c r="A1396" t="s">
        <v>72</v>
      </c>
      <c r="B1396" t="s">
        <v>84</v>
      </c>
      <c r="C1396" t="s">
        <v>103</v>
      </c>
      <c r="D1396" t="s">
        <v>566</v>
      </c>
      <c r="E1396">
        <f>VLOOKUP(A1396,home!$A$2:$E$405,3,FALSE)</f>
        <v>1.4148550724637701</v>
      </c>
      <c r="F1396">
        <f>VLOOKUP(B1396,home!$B$2:$E$405,3,FALSE)</f>
        <v>1.25</v>
      </c>
      <c r="G1396">
        <f>VLOOKUP(C1396,away!$B$2:$E$405,4,FALSE)</f>
        <v>0.98</v>
      </c>
      <c r="H1396">
        <f>VLOOKUP(A1396,away!$A$2:$E$405,3,FALSE)</f>
        <v>1.0942028985507199</v>
      </c>
      <c r="I1396">
        <f>VLOOKUP(C1396,away!$B$2:$E$405,3,FALSE)</f>
        <v>0.77</v>
      </c>
      <c r="J1396">
        <f>VLOOKUP(B1396,home!$B$2:$E$405,4,FALSE)</f>
        <v>0.8</v>
      </c>
      <c r="K1396" s="3">
        <f t="shared" si="1626"/>
        <v>1.7331974637681185</v>
      </c>
      <c r="L1396" s="3">
        <f t="shared" si="1627"/>
        <v>0.67402898550724355</v>
      </c>
      <c r="M1396" s="5">
        <f t="shared" si="1628"/>
        <v>9.0064747623025423E-2</v>
      </c>
      <c r="N1396" s="5">
        <f t="shared" si="1629"/>
        <v>0.15609999215514334</v>
      </c>
      <c r="O1396" s="5">
        <f t="shared" si="1630"/>
        <v>6.0706250470313756E-2</v>
      </c>
      <c r="P1396" s="5">
        <f t="shared" si="1631"/>
        <v>0.10521591935001995</v>
      </c>
      <c r="Q1396" s="5">
        <f t="shared" si="1632"/>
        <v>0.13527605524875885</v>
      </c>
      <c r="R1396" s="5">
        <f t="shared" si="1633"/>
        <v>2.04588862092271E-2</v>
      </c>
      <c r="S1396" s="5">
        <f t="shared" si="1634"/>
        <v>3.0728975478302771E-2</v>
      </c>
      <c r="T1396" s="5">
        <f t="shared" si="1635"/>
        <v>9.1179982282742766E-2</v>
      </c>
      <c r="U1396" s="5">
        <f t="shared" si="1636"/>
        <v>3.5459289689352948E-2</v>
      </c>
      <c r="V1396" s="5">
        <f t="shared" si="1637"/>
        <v>3.9887074958890392E-3</v>
      </c>
      <c r="W1396" s="5">
        <f t="shared" si="1638"/>
        <v>7.8153371955234904E-2</v>
      </c>
      <c r="X1396" s="5">
        <f t="shared" si="1639"/>
        <v>5.2677638012957252E-2</v>
      </c>
      <c r="Y1396" s="5">
        <f t="shared" si="1640"/>
        <v>1.7753127454395688E-2</v>
      </c>
      <c r="Z1396" s="5">
        <f t="shared" si="1641"/>
        <v>4.5966274387378254E-3</v>
      </c>
      <c r="AA1396" s="5">
        <f t="shared" si="1642"/>
        <v>7.9668630187073406E-3</v>
      </c>
      <c r="AB1396" s="5">
        <f t="shared" si="1643"/>
        <v>6.904073389105792E-3</v>
      </c>
      <c r="AC1396" s="5">
        <f t="shared" si="1644"/>
        <v>2.9123182021427007E-4</v>
      </c>
      <c r="AD1396" s="5">
        <f t="shared" si="1645"/>
        <v>3.3863806514434852E-2</v>
      </c>
      <c r="AE1396" s="5">
        <f t="shared" si="1646"/>
        <v>2.282518715033811E-2</v>
      </c>
      <c r="AF1396" s="5">
        <f t="shared" si="1647"/>
        <v>7.6924188694776838E-3</v>
      </c>
      <c r="AG1396" s="5">
        <f t="shared" si="1648"/>
        <v>1.7283044288969398E-3</v>
      </c>
      <c r="AH1396" s="5">
        <f t="shared" si="1649"/>
        <v>7.7456503232180404E-4</v>
      </c>
      <c r="AI1396" s="5">
        <f t="shared" si="1650"/>
        <v>1.3424741495436214E-3</v>
      </c>
      <c r="AJ1396" s="5">
        <f t="shared" si="1651"/>
        <v>1.1633863955816336E-3</v>
      </c>
      <c r="AK1396" s="5">
        <f t="shared" si="1652"/>
        <v>6.7212611673480682E-4</v>
      </c>
      <c r="AL1396" s="5">
        <f t="shared" si="1653"/>
        <v>1.3608975549936642E-5</v>
      </c>
      <c r="AM1396" s="5">
        <f t="shared" si="1654"/>
        <v>1.1738532712870562E-2</v>
      </c>
      <c r="AN1396" s="5">
        <f t="shared" si="1655"/>
        <v>7.9121112957997366E-3</v>
      </c>
      <c r="AO1396" s="5">
        <f t="shared" si="1656"/>
        <v>2.6664961749641495E-3</v>
      </c>
      <c r="AP1396" s="5">
        <f t="shared" si="1657"/>
        <v>5.9909857055667683E-4</v>
      </c>
      <c r="AQ1396" s="5">
        <f t="shared" si="1658"/>
        <v>1.0095245043278918E-4</v>
      </c>
      <c r="AR1396" s="5">
        <f t="shared" si="1659"/>
        <v>1.0441585658905023E-4</v>
      </c>
      <c r="AS1396" s="5">
        <f t="shared" si="1660"/>
        <v>1.8097329781731743E-4</v>
      </c>
      <c r="AT1396" s="5">
        <f t="shared" si="1661"/>
        <v>1.568312303933635E-4</v>
      </c>
      <c r="AU1396" s="5">
        <f t="shared" si="1662"/>
        <v>9.0606496919137043E-5</v>
      </c>
      <c r="AV1396" s="5">
        <f t="shared" si="1663"/>
        <v>3.9259737665290503E-5</v>
      </c>
      <c r="AW1396" s="5">
        <f t="shared" si="1664"/>
        <v>4.4162083133662148E-7</v>
      </c>
      <c r="AX1396" s="5">
        <f t="shared" si="1665"/>
        <v>3.3908658543843916E-3</v>
      </c>
      <c r="AY1396" s="5">
        <f t="shared" si="1666"/>
        <v>2.2855418718218641E-3</v>
      </c>
      <c r="AZ1396" s="5">
        <f t="shared" si="1667"/>
        <v>7.7026073459920876E-4</v>
      </c>
      <c r="BA1396" s="5">
        <f t="shared" si="1668"/>
        <v>1.7305935383932292E-4</v>
      </c>
      <c r="BB1396" s="5">
        <f t="shared" si="1669"/>
        <v>2.916175517521448E-5</v>
      </c>
      <c r="BC1396" s="5">
        <f t="shared" si="1670"/>
        <v>3.9311736512720873E-6</v>
      </c>
      <c r="BD1396" s="5">
        <f t="shared" si="1671"/>
        <v>1.1729885647931214E-5</v>
      </c>
      <c r="BE1396" s="5">
        <f t="shared" si="1672"/>
        <v>2.0330208055284434E-5</v>
      </c>
      <c r="BF1396" s="5">
        <f t="shared" si="1673"/>
        <v>1.7618132519648581E-5</v>
      </c>
      <c r="BG1396" s="5">
        <f t="shared" si="1674"/>
        <v>1.0178567533128511E-5</v>
      </c>
      <c r="BH1396" s="5">
        <f t="shared" si="1675"/>
        <v>4.4103668583027084E-6</v>
      </c>
      <c r="BI1396" s="5">
        <f t="shared" si="1676"/>
        <v>1.5288073306194447E-6</v>
      </c>
      <c r="BJ1396" s="8">
        <f t="shared" si="1677"/>
        <v>0.62691989602047549</v>
      </c>
      <c r="BK1396" s="8">
        <f t="shared" si="1678"/>
        <v>0.23258873261482324</v>
      </c>
      <c r="BL1396" s="8">
        <f t="shared" si="1679"/>
        <v>0.13608579705821794</v>
      </c>
      <c r="BM1396" s="8">
        <f t="shared" si="1680"/>
        <v>0.43008410182477547</v>
      </c>
      <c r="BN1396" s="8">
        <f t="shared" si="1681"/>
        <v>0.56782185105648841</v>
      </c>
    </row>
    <row r="1397" spans="1:66" x14ac:dyDescent="0.25">
      <c r="A1397" t="s">
        <v>72</v>
      </c>
      <c r="B1397" t="s">
        <v>367</v>
      </c>
      <c r="C1397" t="s">
        <v>93</v>
      </c>
      <c r="D1397" t="s">
        <v>566</v>
      </c>
      <c r="E1397">
        <f>VLOOKUP(A1397,home!$A$2:$E$405,3,FALSE)</f>
        <v>1.4148550724637701</v>
      </c>
      <c r="F1397">
        <f>VLOOKUP(B1397,home!$B$2:$E$405,3,FALSE)</f>
        <v>1.01</v>
      </c>
      <c r="G1397">
        <f>VLOOKUP(C1397,away!$B$2:$E$405,4,FALSE)</f>
        <v>0.99</v>
      </c>
      <c r="H1397">
        <f>VLOOKUP(A1397,away!$A$2:$E$405,3,FALSE)</f>
        <v>1.0942028985507199</v>
      </c>
      <c r="I1397">
        <f>VLOOKUP(C1397,away!$B$2:$E$405,3,FALSE)</f>
        <v>0.87</v>
      </c>
      <c r="J1397">
        <f>VLOOKUP(B1397,home!$B$2:$E$405,4,FALSE)</f>
        <v>1.75</v>
      </c>
      <c r="K1397" s="3">
        <f t="shared" si="1626"/>
        <v>1.4147135869565237</v>
      </c>
      <c r="L1397" s="3">
        <f t="shared" si="1627"/>
        <v>1.6659239130434711</v>
      </c>
      <c r="M1397" s="5">
        <f t="shared" si="1628"/>
        <v>4.5929966960011018E-2</v>
      </c>
      <c r="N1397" s="5">
        <f t="shared" si="1629"/>
        <v>6.4977748306791802E-2</v>
      </c>
      <c r="O1397" s="5">
        <f t="shared" si="1630"/>
        <v>7.6515830283978889E-2</v>
      </c>
      <c r="P1397" s="5">
        <f t="shared" si="1631"/>
        <v>0.10824798472000438</v>
      </c>
      <c r="Q1397" s="5">
        <f t="shared" si="1632"/>
        <v>4.5962451689729823E-2</v>
      </c>
      <c r="R1397" s="5">
        <f t="shared" si="1633"/>
        <v>6.3734775698228135E-2</v>
      </c>
      <c r="S1397" s="5">
        <f t="shared" si="1634"/>
        <v>6.3779853173769274E-2</v>
      </c>
      <c r="T1397" s="5">
        <f t="shared" si="1635"/>
        <v>7.6569947372026201E-2</v>
      </c>
      <c r="U1397" s="5">
        <f t="shared" si="1636"/>
        <v>9.0166453141909797E-2</v>
      </c>
      <c r="V1397" s="5">
        <f t="shared" si="1637"/>
        <v>1.6701854363548541E-2</v>
      </c>
      <c r="W1397" s="5">
        <f t="shared" si="1638"/>
        <v>2.1674568298431209E-2</v>
      </c>
      <c r="X1397" s="5">
        <f t="shared" si="1639"/>
        <v>3.610818163325049E-2</v>
      </c>
      <c r="Y1397" s="5">
        <f t="shared" si="1640"/>
        <v>3.0076741619674528E-2</v>
      </c>
      <c r="Z1397" s="5">
        <f t="shared" si="1641"/>
        <v>3.5392428976046712E-2</v>
      </c>
      <c r="AA1397" s="5">
        <f t="shared" si="1642"/>
        <v>5.0070150147807052E-2</v>
      </c>
      <c r="AB1397" s="5">
        <f t="shared" si="1643"/>
        <v>3.5417460857527922E-2</v>
      </c>
      <c r="AC1397" s="5">
        <f t="shared" si="1644"/>
        <v>2.460188570235675E-3</v>
      </c>
      <c r="AD1397" s="5">
        <f t="shared" si="1645"/>
        <v>7.6658265658019406E-3</v>
      </c>
      <c r="AE1397" s="5">
        <f t="shared" si="1646"/>
        <v>1.2770683789213361E-2</v>
      </c>
      <c r="AF1397" s="5">
        <f t="shared" si="1647"/>
        <v>1.0637493755183575E-2</v>
      </c>
      <c r="AG1397" s="5">
        <f t="shared" si="1648"/>
        <v>5.9070850738703034E-3</v>
      </c>
      <c r="AH1397" s="5">
        <f t="shared" si="1649"/>
        <v>1.4740273442972223E-2</v>
      </c>
      <c r="AI1397" s="5">
        <f t="shared" si="1650"/>
        <v>2.0853265115227219E-2</v>
      </c>
      <c r="AJ1397" s="5">
        <f t="shared" si="1651"/>
        <v>1.4750698745459225E-2</v>
      </c>
      <c r="AK1397" s="5">
        <f t="shared" si="1652"/>
        <v>6.9560046441012411E-3</v>
      </c>
      <c r="AL1397" s="5">
        <f t="shared" si="1653"/>
        <v>2.3192740808288746E-4</v>
      </c>
      <c r="AM1397" s="5">
        <f t="shared" si="1654"/>
        <v>2.1689897995784539E-3</v>
      </c>
      <c r="AN1397" s="5">
        <f t="shared" si="1655"/>
        <v>3.6133719742651115E-3</v>
      </c>
      <c r="AO1397" s="5">
        <f t="shared" si="1656"/>
        <v>3.0098013893246744E-3</v>
      </c>
      <c r="AP1397" s="5">
        <f t="shared" si="1657"/>
        <v>1.6713667026624791E-3</v>
      </c>
      <c r="AQ1397" s="5">
        <f t="shared" si="1658"/>
        <v>6.9609243935751038E-4</v>
      </c>
      <c r="AR1397" s="5">
        <f t="shared" si="1659"/>
        <v>4.9112348026894024E-3</v>
      </c>
      <c r="AS1397" s="5">
        <f t="shared" si="1660"/>
        <v>6.947990604098439E-3</v>
      </c>
      <c r="AT1397" s="5">
        <f t="shared" si="1661"/>
        <v>4.9147083548321639E-3</v>
      </c>
      <c r="AU1397" s="5">
        <f t="shared" si="1662"/>
        <v>2.3176348951699363E-3</v>
      </c>
      <c r="AV1397" s="5">
        <f t="shared" si="1663"/>
        <v>8.1969739395036645E-4</v>
      </c>
      <c r="AW1397" s="5">
        <f t="shared" si="1664"/>
        <v>1.5183547781781288E-5</v>
      </c>
      <c r="AX1397" s="5">
        <f t="shared" si="1665"/>
        <v>5.1141655657229205E-4</v>
      </c>
      <c r="AY1397" s="5">
        <f t="shared" si="1666"/>
        <v>8.5198107112013032E-4</v>
      </c>
      <c r="AZ1397" s="5">
        <f t="shared" si="1667"/>
        <v>7.0966781991970785E-4</v>
      </c>
      <c r="BA1397" s="5">
        <f t="shared" si="1668"/>
        <v>3.9408419717388969E-4</v>
      </c>
      <c r="BB1397" s="5">
        <f t="shared" si="1669"/>
        <v>1.6412857195613034E-4</v>
      </c>
      <c r="BC1397" s="5">
        <f t="shared" si="1670"/>
        <v>5.4685142567078635E-5</v>
      </c>
      <c r="BD1397" s="5">
        <f t="shared" si="1671"/>
        <v>1.3636239167286015E-3</v>
      </c>
      <c r="BE1397" s="5">
        <f t="shared" si="1672"/>
        <v>1.9291372824948236E-3</v>
      </c>
      <c r="BF1397" s="5">
        <f t="shared" si="1673"/>
        <v>1.3645883623249065E-3</v>
      </c>
      <c r="BG1397" s="5">
        <f t="shared" si="1674"/>
        <v>6.4350056559459913E-4</v>
      </c>
      <c r="BH1397" s="5">
        <f t="shared" si="1675"/>
        <v>2.2759224834022169E-4</v>
      </c>
      <c r="BI1397" s="5">
        <f t="shared" si="1676"/>
        <v>6.4395569202578974E-5</v>
      </c>
      <c r="BJ1397" s="8">
        <f t="shared" si="1677"/>
        <v>0.32619631376847069</v>
      </c>
      <c r="BK1397" s="8">
        <f t="shared" si="1678"/>
        <v>0.23820375626677193</v>
      </c>
      <c r="BL1397" s="8">
        <f t="shared" si="1679"/>
        <v>0.39870901607263776</v>
      </c>
      <c r="BM1397" s="8">
        <f t="shared" si="1680"/>
        <v>0.5922959599018448</v>
      </c>
      <c r="BN1397" s="8">
        <f t="shared" si="1681"/>
        <v>0.40536875765874403</v>
      </c>
    </row>
    <row r="1398" spans="1:66" s="14" customFormat="1" x14ac:dyDescent="0.25">
      <c r="A1398" s="14" t="s">
        <v>72</v>
      </c>
      <c r="B1398" s="14" t="s">
        <v>63</v>
      </c>
      <c r="C1398" s="14" t="s">
        <v>74</v>
      </c>
      <c r="D1398" s="14" t="s">
        <v>566</v>
      </c>
      <c r="E1398" s="14">
        <f>VLOOKUP(A1398,home!$A$2:$E$405,3,FALSE)</f>
        <v>1.4148550724637701</v>
      </c>
      <c r="F1398" s="14">
        <f>VLOOKUP(B1398,home!$B$2:$E$405,3,FALSE)</f>
        <v>1.01</v>
      </c>
      <c r="G1398" s="14">
        <f>VLOOKUP(C1398,away!$B$2:$E$405,4,FALSE)</f>
        <v>1.29</v>
      </c>
      <c r="H1398" s="14">
        <f>VLOOKUP(A1398,away!$A$2:$E$405,3,FALSE)</f>
        <v>1.0942028985507199</v>
      </c>
      <c r="I1398" s="14">
        <f>VLOOKUP(C1398,away!$B$2:$E$405,3,FALSE)</f>
        <v>0.71</v>
      </c>
      <c r="J1398" s="14">
        <f>VLOOKUP(B1398,home!$B$2:$E$405,4,FALSE)</f>
        <v>0.64</v>
      </c>
      <c r="K1398" s="16">
        <f t="shared" si="1626"/>
        <v>1.8434146739130461</v>
      </c>
      <c r="L1398" s="16">
        <f t="shared" si="1627"/>
        <v>0.49720579710144713</v>
      </c>
      <c r="M1398" s="17">
        <f t="shared" si="1628"/>
        <v>9.6267888261555232E-2</v>
      </c>
      <c r="N1398" s="17">
        <f t="shared" si="1629"/>
        <v>0.17746163784797242</v>
      </c>
      <c r="O1398" s="17">
        <f t="shared" si="1630"/>
        <v>4.7864952118359616E-2</v>
      </c>
      <c r="P1398" s="17">
        <f t="shared" si="1631"/>
        <v>8.8234955101129456E-2</v>
      </c>
      <c r="Q1398" s="17">
        <f t="shared" si="1632"/>
        <v>0.16356769363279758</v>
      </c>
      <c r="R1398" s="17">
        <f t="shared" si="1633"/>
        <v>1.1899365835615796E-2</v>
      </c>
      <c r="S1398" s="17">
        <f t="shared" si="1634"/>
        <v>2.0218079575366175E-2</v>
      </c>
      <c r="T1398" s="17">
        <f t="shared" si="1635"/>
        <v>8.132680549274042E-2</v>
      </c>
      <c r="U1398" s="17">
        <f t="shared" si="1636"/>
        <v>2.1935465591633733E-2</v>
      </c>
      <c r="V1398" s="17">
        <f t="shared" si="1637"/>
        <v>2.05900127674813E-3</v>
      </c>
      <c r="W1398" s="17">
        <f t="shared" si="1638"/>
        <v>0.10050769554027086</v>
      </c>
      <c r="X1398" s="17">
        <f t="shared" si="1639"/>
        <v>4.9973008875929939E-2</v>
      </c>
      <c r="Y1398" s="17">
        <f t="shared" si="1640"/>
        <v>1.2423434855857217E-2</v>
      </c>
      <c r="Z1398" s="17">
        <f t="shared" si="1641"/>
        <v>1.9721445584330263E-3</v>
      </c>
      <c r="AA1398" s="17">
        <f t="shared" si="1642"/>
        <v>3.6354802180932058E-3</v>
      </c>
      <c r="AB1398" s="17">
        <f t="shared" si="1643"/>
        <v>3.3508487903768087E-3</v>
      </c>
      <c r="AC1398" s="17">
        <f t="shared" si="1644"/>
        <v>1.1794943288451155E-4</v>
      </c>
      <c r="AD1398" s="17">
        <f t="shared" si="1645"/>
        <v>4.6319340200030035E-2</v>
      </c>
      <c r="AE1398" s="17">
        <f t="shared" si="1646"/>
        <v>2.3030244465369037E-2</v>
      </c>
      <c r="AF1398" s="17">
        <f t="shared" si="1647"/>
        <v>5.7253855284225014E-3</v>
      </c>
      <c r="AG1398" s="17">
        <f t="shared" si="1648"/>
        <v>9.4889829179079996E-4</v>
      </c>
      <c r="AH1398" s="17">
        <f t="shared" si="1649"/>
        <v>2.451404267937436E-4</v>
      </c>
      <c r="AI1398" s="17">
        <f t="shared" si="1650"/>
        <v>4.518954599208938E-4</v>
      </c>
      <c r="AJ1398" s="17">
        <f t="shared" si="1651"/>
        <v>4.1651536094643025E-4</v>
      </c>
      <c r="AK1398" s="17">
        <f t="shared" si="1652"/>
        <v>2.5593684275961281E-4</v>
      </c>
      <c r="AL1398" s="17">
        <f t="shared" si="1653"/>
        <v>4.3242925975451042E-6</v>
      </c>
      <c r="AM1398" s="17">
        <f t="shared" si="1654"/>
        <v>1.7077150282141164E-2</v>
      </c>
      <c r="AN1398" s="17">
        <f t="shared" si="1655"/>
        <v>8.4908581182531993E-3</v>
      </c>
      <c r="AO1398" s="17">
        <f t="shared" si="1656"/>
        <v>2.1108519393806873E-3</v>
      </c>
      <c r="AP1398" s="17">
        <f t="shared" si="1657"/>
        <v>3.4984260702763676E-4</v>
      </c>
      <c r="AQ1398" s="17">
        <f t="shared" si="1658"/>
        <v>4.3485943071806114E-5</v>
      </c>
      <c r="AR1398" s="17">
        <f t="shared" si="1659"/>
        <v>2.4377048261154452E-5</v>
      </c>
      <c r="AS1398" s="17">
        <f t="shared" si="1660"/>
        <v>4.4937008471298628E-5</v>
      </c>
      <c r="AT1398" s="17">
        <f t="shared" si="1661"/>
        <v>4.1418770408873376E-5</v>
      </c>
      <c r="AU1398" s="17">
        <f t="shared" si="1662"/>
        <v>2.5450656382384215E-5</v>
      </c>
      <c r="AV1398" s="17">
        <f t="shared" si="1663"/>
        <v>1.1729028359001446E-5</v>
      </c>
      <c r="AW1398" s="17">
        <f t="shared" si="1664"/>
        <v>1.1009606459144372E-7</v>
      </c>
      <c r="AX1398" s="17">
        <f t="shared" si="1665"/>
        <v>5.2467115697862228E-3</v>
      </c>
      <c r="AY1398" s="17">
        <f t="shared" si="1666"/>
        <v>2.6086954082169436E-3</v>
      </c>
      <c r="AZ1398" s="17">
        <f t="shared" si="1667"/>
        <v>6.4852923991869527E-4</v>
      </c>
      <c r="BA1398" s="17">
        <f t="shared" si="1668"/>
        <v>1.0748416589245684E-4</v>
      </c>
      <c r="BB1398" s="17">
        <f t="shared" si="1669"/>
        <v>1.3360437594585793E-5</v>
      </c>
      <c r="BC1398" s="17">
        <f t="shared" si="1670"/>
        <v>1.3285774047680345E-6</v>
      </c>
      <c r="BD1398" s="17">
        <f t="shared" si="1671"/>
        <v>2.0200682852779568E-6</v>
      </c>
      <c r="BE1398" s="17">
        <f t="shared" si="1672"/>
        <v>3.723823519387751E-6</v>
      </c>
      <c r="BF1398" s="17">
        <f t="shared" si="1673"/>
        <v>3.4322754593509518E-6</v>
      </c>
      <c r="BG1398" s="17">
        <f t="shared" si="1674"/>
        <v>2.1090356488930618E-6</v>
      </c>
      <c r="BH1398" s="17">
        <f t="shared" si="1675"/>
        <v>9.7195681574379839E-7</v>
      </c>
      <c r="BI1398" s="17">
        <f t="shared" si="1676"/>
        <v>3.5834389131038331E-7</v>
      </c>
      <c r="BJ1398" s="18">
        <f t="shared" si="1677"/>
        <v>0.69798244301986878</v>
      </c>
      <c r="BK1398" s="18">
        <f t="shared" si="1678"/>
        <v>0.20951089334849801</v>
      </c>
      <c r="BL1398" s="18">
        <f t="shared" si="1679"/>
        <v>9.021612866000249E-2</v>
      </c>
      <c r="BM1398" s="18">
        <f t="shared" si="1680"/>
        <v>0.4117765314772201</v>
      </c>
      <c r="BN1398" s="18">
        <f t="shared" si="1681"/>
        <v>0.58529649279743012</v>
      </c>
    </row>
    <row r="1399" spans="1:66" x14ac:dyDescent="0.25">
      <c r="A1399" t="s">
        <v>10</v>
      </c>
      <c r="B1399" t="s">
        <v>220</v>
      </c>
      <c r="C1399" t="s">
        <v>447</v>
      </c>
      <c r="D1399" t="s">
        <v>567</v>
      </c>
      <c r="E1399">
        <f>VLOOKUP(A1399,home!$A$2:$E$405,3,FALSE)</f>
        <v>1.5653594771241801</v>
      </c>
      <c r="F1399">
        <f>VLOOKUP(B1399,home!$B$2:$E$405,3,FALSE)</f>
        <v>1.1299999999999999</v>
      </c>
      <c r="G1399">
        <f>VLOOKUP(C1399,away!$B$2:$E$405,4,FALSE)</f>
        <v>1.43</v>
      </c>
      <c r="H1399">
        <f>VLOOKUP(A1399,away!$A$2:$E$405,3,FALSE)</f>
        <v>1.3758169934640501</v>
      </c>
      <c r="I1399">
        <f>VLOOKUP(C1399,away!$B$2:$E$405,3,FALSE)</f>
        <v>0.53</v>
      </c>
      <c r="J1399">
        <f>VLOOKUP(B1399,home!$B$2:$E$405,4,FALSE)</f>
        <v>0.81</v>
      </c>
      <c r="K1399" s="3">
        <f t="shared" ref="K1399:K1462" si="1682">E1399*F1399*G1399</f>
        <v>2.529464379084962</v>
      </c>
      <c r="L1399" s="3">
        <f t="shared" ref="L1399:L1462" si="1683">H1399*I1399*J1399</f>
        <v>0.59063823529411674</v>
      </c>
      <c r="M1399" s="5">
        <f t="shared" ref="M1399:M1462" si="1684">_xlfn.POISSON.DIST(0,K1399,FALSE) * _xlfn.POISSON.DIST(0,L1399,FALSE)</f>
        <v>4.4152637491746763E-2</v>
      </c>
      <c r="N1399" s="5">
        <f t="shared" ref="N1399:N1462" si="1685">_xlfn.POISSON.DIST(1,K1399,FALSE) * _xlfn.POISSON.DIST(0,L1399,FALSE)</f>
        <v>0.11168252377802464</v>
      </c>
      <c r="O1399" s="5">
        <f t="shared" ref="O1399:O1462" si="1686">_xlfn.POISSON.DIST(0,K1399,FALSE) * _xlfn.POISSON.DIST(1,L1399,FALSE)</f>
        <v>2.6078235891706162E-2</v>
      </c>
      <c r="P1399" s="5">
        <f t="shared" ref="P1399:P1462" si="1687">_xlfn.POISSON.DIST(1,K1399,FALSE) * _xlfn.POISSON.DIST(1,L1399,FALSE)</f>
        <v>6.5963968757445701E-2</v>
      </c>
      <c r="Q1399" s="5">
        <f t="shared" ref="Q1399:Q1462" si="1688">_xlfn.POISSON.DIST(2,K1399,FALSE) * _xlfn.POISSON.DIST(0,L1399,FALSE)</f>
        <v>0.14124848283141134</v>
      </c>
      <c r="R1399" s="5">
        <f t="shared" ref="R1399:R1462" si="1689">_xlfn.POISSON.DIST(0,K1399,FALSE) * _xlfn.POISSON.DIST(2,L1399,FALSE)</f>
        <v>7.7014016133305106E-3</v>
      </c>
      <c r="S1399" s="5">
        <f t="shared" ref="S1399:S1462" si="1690">_xlfn.POISSON.DIST(2,K1399,FALSE) * _xlfn.POISSON.DIST(2,L1399,FALSE)</f>
        <v>2.4637515567708893E-2</v>
      </c>
      <c r="T1399" s="5">
        <f t="shared" ref="T1399:T1462" si="1691">_xlfn.POISSON.DIST(2,K1399,FALSE) * _xlfn.POISSON.DIST(1,L1399,FALSE)</f>
        <v>8.3426754637516129E-2</v>
      </c>
      <c r="U1399" s="5">
        <f t="shared" ref="U1399:U1462" si="1692">_xlfn.POISSON.DIST(1,K1399,FALSE) * _xlfn.POISSON.DIST(2,L1399,FALSE)</f>
        <v>1.9480421049946985E-2</v>
      </c>
      <c r="V1399" s="5">
        <f t="shared" ref="V1399:V1462" si="1693">_xlfn.POISSON.DIST(3,K1399,FALSE) * _xlfn.POISSON.DIST(3,L1399,FALSE)</f>
        <v>4.0898231415537863E-3</v>
      </c>
      <c r="W1399" s="5">
        <f t="shared" ref="W1399:W1462" si="1694">_xlfn.POISSON.DIST(3,K1399,FALSE) * _xlfn.POISSON.DIST(0,L1399,FALSE)</f>
        <v>0.1190943353072829</v>
      </c>
      <c r="X1399" s="5">
        <f t="shared" ref="X1399:X1462" si="1695">_xlfn.POISSON.DIST(3,K1399,FALSE) * _xlfn.POISSON.DIST(1,L1399,FALSE)</f>
        <v>7.0341668039419394E-2</v>
      </c>
      <c r="Y1399" s="5">
        <f t="shared" ref="Y1399:Y1462" si="1696">_xlfn.POISSON.DIST(3,K1399,FALSE) * _xlfn.POISSON.DIST(2,L1399,FALSE)</f>
        <v>2.0773239339223617E-2</v>
      </c>
      <c r="Z1399" s="5">
        <f t="shared" ref="Z1399:Z1462" si="1697">_xlfn.POISSON.DIST(0,K1399,FALSE) * _xlfn.POISSON.DIST(3,L1399,FALSE)</f>
        <v>1.5162474193962654E-3</v>
      </c>
      <c r="AA1399" s="5">
        <f t="shared" ref="AA1399:AA1462" si="1698">_xlfn.POISSON.DIST(1,K1399,FALSE) * _xlfn.POISSON.DIST(3,L1399,FALSE)</f>
        <v>3.8352938372423501E-3</v>
      </c>
      <c r="AB1399" s="5">
        <f t="shared" ref="AB1399:AB1462" si="1699">_xlfn.POISSON.DIST(2,K1399,FALSE) * _xlfn.POISSON.DIST(3,L1399,FALSE)</f>
        <v>4.8506195723143023E-3</v>
      </c>
      <c r="AC1399" s="5">
        <f t="shared" ref="AC1399:AC1462" si="1700">_xlfn.POISSON.DIST(4,K1399,FALSE) * _xlfn.POISSON.DIST(4,L1399,FALSE)</f>
        <v>3.8188682100724066E-4</v>
      </c>
      <c r="AD1399" s="5">
        <f t="shared" ref="AD1399:AD1462" si="1701">_xlfn.POISSON.DIST(4,K1399,FALSE) * _xlfn.POISSON.DIST(0,L1399,FALSE)</f>
        <v>7.5311219727643167E-2</v>
      </c>
      <c r="AE1399" s="5">
        <f t="shared" ref="AE1399:AE1462" si="1702">_xlfn.POISSON.DIST(4,K1399,FALSE) * _xlfn.POISSON.DIST(1,L1399,FALSE)</f>
        <v>4.4481685917782628E-2</v>
      </c>
      <c r="AF1399" s="5">
        <f t="shared" ref="AF1399:AF1462" si="1703">_xlfn.POISSON.DIST(4,K1399,FALSE) * _xlfn.POISSON.DIST(2,L1399,FALSE)</f>
        <v>1.3136292236693145E-2</v>
      </c>
      <c r="AG1399" s="5">
        <f t="shared" ref="AG1399:AG1462" si="1704">_xlfn.POISSON.DIST(4,K1399,FALSE) * _xlfn.POISSON.DIST(3,L1399,FALSE)</f>
        <v>2.5862654883294146E-3</v>
      </c>
      <c r="AH1399" s="5">
        <f t="shared" ref="AH1399:AH1462" si="1705">_xlfn.POISSON.DIST(0,K1399,FALSE) * _xlfn.POISSON.DIST(4,L1399,FALSE)</f>
        <v>2.2388842501536716E-4</v>
      </c>
      <c r="AI1399" s="5">
        <f t="shared" ref="AI1399:AI1462" si="1706">_xlfn.POISSON.DIST(1,K1399,FALSE) * _xlfn.POISSON.DIST(4,L1399,FALSE)</f>
        <v>5.6631779596580574E-4</v>
      </c>
      <c r="AJ1399" s="5">
        <f t="shared" ref="AJ1399:AJ1462" si="1707">_xlfn.POISSON.DIST(2,K1399,FALSE) * _xlfn.POISSON.DIST(4,L1399,FALSE)</f>
        <v>7.1624034606870574E-4</v>
      </c>
      <c r="AK1399" s="5">
        <f t="shared" ref="AK1399:AK1462" si="1708">_xlfn.POISSON.DIST(3,K1399,FALSE) * _xlfn.POISSON.DIST(4,L1399,FALSE)</f>
        <v>6.0390148074809227E-4</v>
      </c>
      <c r="AL1399" s="5">
        <f t="shared" ref="AL1399:AL1462" si="1709">_xlfn.POISSON.DIST(5,K1399,FALSE) * _xlfn.POISSON.DIST(5,L1399,FALSE)</f>
        <v>2.2821531632859453E-5</v>
      </c>
      <c r="AM1399" s="5">
        <f t="shared" ref="AM1399:AM1462" si="1710">_xlfn.POISSON.DIST(5,K1399,FALSE) * _xlfn.POISSON.DIST(0,L1399,FALSE)</f>
        <v>3.809940952930279E-2</v>
      </c>
      <c r="AN1399" s="5">
        <f t="shared" ref="AN1399:AN1462" si="1711">_xlfn.POISSON.DIST(5,K1399,FALSE) * _xlfn.POISSON.DIST(1,L1399,FALSE)</f>
        <v>2.2502968010135252E-2</v>
      </c>
      <c r="AO1399" s="5">
        <f t="shared" ref="AO1399:AO1462" si="1712">_xlfn.POISSON.DIST(5,K1399,FALSE) * _xlfn.POISSON.DIST(2,L1399,FALSE)</f>
        <v>6.6455566571931224E-3</v>
      </c>
      <c r="AP1399" s="5">
        <f t="shared" ref="AP1399:AP1462" si="1713">_xlfn.POISSON.DIST(5,K1399,FALSE) * _xlfn.POISSON.DIST(3,L1399,FALSE)</f>
        <v>1.308373285517205E-3</v>
      </c>
      <c r="AQ1399" s="5">
        <f t="shared" ref="AQ1399:AQ1462" si="1714">_xlfn.POISSON.DIST(5,K1399,FALSE) * _xlfn.POISSON.DIST(4,L1399,FALSE)</f>
        <v>1.9319382211596187E-4</v>
      </c>
      <c r="AR1399" s="5">
        <f t="shared" ref="AR1399:AR1462" si="1715">_xlfn.POISSON.DIST(0,K1399,FALSE) * _xlfn.POISSON.DIST(5,L1399,FALSE)</f>
        <v>2.6447412850771141E-5</v>
      </c>
      <c r="AS1399" s="5">
        <f t="shared" ref="AS1399:AS1462" si="1716">_xlfn.POISSON.DIST(1,K1399,FALSE) * _xlfn.POISSON.DIST(5,L1399,FALSE)</f>
        <v>6.6897788724979473E-5</v>
      </c>
      <c r="AT1399" s="5">
        <f t="shared" ref="AT1399:AT1462" si="1717">_xlfn.POISSON.DIST(2,K1399,FALSE) * _xlfn.POISSON.DIST(5,L1399,FALSE)</f>
        <v>8.4607786809693609E-5</v>
      </c>
      <c r="AU1399" s="5">
        <f t="shared" ref="AU1399:AU1462" si="1718">_xlfn.POISSON.DIST(3,K1399,FALSE) * _xlfn.POISSON.DIST(5,L1399,FALSE)</f>
        <v>7.1337460976111475E-5</v>
      </c>
      <c r="AV1399" s="5">
        <f t="shared" ref="AV1399:AV1462" si="1719">_xlfn.POISSON.DIST(4,K1399,FALSE) * _xlfn.POISSON.DIST(5,L1399,FALSE)</f>
        <v>4.511139160835939E-5</v>
      </c>
      <c r="AW1399" s="5">
        <f t="shared" ref="AW1399:AW1462" si="1720">_xlfn.POISSON.DIST(6,K1399,FALSE) * _xlfn.POISSON.DIST(6,L1399,FALSE)</f>
        <v>9.4709253395765473E-7</v>
      </c>
      <c r="AX1399" s="5">
        <f t="shared" ref="AX1399:AX1462" si="1721">_xlfn.POISSON.DIST(6,K1399,FALSE) * _xlfn.POISSON.DIST(0,L1399,FALSE)</f>
        <v>1.6061849878090263E-2</v>
      </c>
      <c r="AY1399" s="5">
        <f t="shared" ref="AY1399:AY1462" si="1722">_xlfn.POISSON.DIST(6,K1399,FALSE) * _xlfn.POISSON.DIST(1,L1399,FALSE)</f>
        <v>9.4867426675542561E-3</v>
      </c>
      <c r="AZ1399" s="5">
        <f t="shared" ref="AZ1399:AZ1462" si="1723">_xlfn.POISSON.DIST(6,K1399,FALSE) * _xlfn.POISSON.DIST(2,L1399,FALSE)</f>
        <v>2.8016164739268234E-3</v>
      </c>
      <c r="BA1399" s="5">
        <f t="shared" ref="BA1399:BA1462" si="1724">_xlfn.POISSON.DIST(6,K1399,FALSE) * _xlfn.POISSON.DIST(3,L1399,FALSE)</f>
        <v>5.515806033770215E-4</v>
      </c>
      <c r="BB1399" s="5">
        <f t="shared" ref="BB1399:BB1462" si="1725">_xlfn.POISSON.DIST(6,K1399,FALSE) * _xlfn.POISSON.DIST(4,L1399,FALSE)</f>
        <v>8.1446148550267023E-5</v>
      </c>
      <c r="BC1399" s="5">
        <f t="shared" ref="BC1399:BC1462" si="1726">_xlfn.POISSON.DIST(6,K1399,FALSE) * _xlfn.POISSON.DIST(5,L1399,FALSE)</f>
        <v>9.6210418902464442E-6</v>
      </c>
      <c r="BD1399" s="5">
        <f t="shared" ref="BD1399:BD1462" si="1727">_xlfn.POISSON.DIST(0,K1399,FALSE) * _xlfn.POISSON.DIST(6,L1399,FALSE)</f>
        <v>2.6034755423790665E-6</v>
      </c>
      <c r="BE1399" s="5">
        <f t="shared" ref="BE1399:BE1462" si="1728">_xlfn.POISSON.DIST(1,K1399,FALSE) * _xlfn.POISSON.DIST(6,L1399,FALSE)</f>
        <v>6.5853986462667502E-6</v>
      </c>
      <c r="BF1399" s="5">
        <f t="shared" ref="BF1399:BF1462" si="1729">_xlfn.POISSON.DIST(2,K1399,FALSE) * _xlfn.POISSON.DIST(6,L1399,FALSE)</f>
        <v>8.3287656489030401E-6</v>
      </c>
      <c r="BG1399" s="5">
        <f t="shared" ref="BG1399:BG1462" si="1730">_xlfn.POISSON.DIST(3,K1399,FALSE) * _xlfn.POISSON.DIST(6,L1399,FALSE)</f>
        <v>7.0224386768822272E-6</v>
      </c>
      <c r="BH1399" s="5">
        <f t="shared" ref="BH1399:BH1462" si="1731">_xlfn.POISSON.DIST(4,K1399,FALSE) * _xlfn.POISSON.DIST(6,L1399,FALSE)</f>
        <v>4.4407521218705324E-6</v>
      </c>
      <c r="BI1399" s="5">
        <f t="shared" ref="BI1399:BI1462" si="1732">_xlfn.POISSON.DIST(5,K1399,FALSE) * _xlfn.POISSON.DIST(6,L1399,FALSE)</f>
        <v>2.2465448617234932E-6</v>
      </c>
      <c r="BJ1399" s="8">
        <f t="shared" ref="BJ1399:BJ1462" si="1733">SUM(N1399,Q1399,T1399,W1399,X1399,Y1399,AD1399,AE1399,AF1399,AG1399,AM1399,AN1399,AO1399,AP1399,AQ1399,AX1399,AY1399,AZ1399,BA1399,BB1399,BC1399)</f>
        <v>0.77982482542097964</v>
      </c>
      <c r="BK1399" s="8">
        <f t="shared" ref="BK1399:BK1462" si="1734">SUM(M1399,P1399,S1399,V1399,AC1399,AL1399,AY1399)</f>
        <v>0.14873539597864949</v>
      </c>
      <c r="BL1399" s="8">
        <f t="shared" ref="BL1399:BL1462" si="1735">SUM(O1399,R1399,U1399,AA1399,AB1399,AH1399,AI1399,AJ1399,AK1399,AR1399,AS1399,AT1399,AU1399,AV1399,BD1399,BE1399,BF1399,BG1399,BH1399,BI1399)</f>
        <v>6.4381949228806218E-2</v>
      </c>
      <c r="BM1399" s="8">
        <f t="shared" ref="BM1399:BM1462" si="1736">SUM(S1399:BI1399)</f>
        <v>0.58814537210914608</v>
      </c>
      <c r="BN1399" s="8">
        <f t="shared" ref="BN1399:BN1462" si="1737">SUM(M1399:R1399)</f>
        <v>0.39682725036366512</v>
      </c>
    </row>
    <row r="1400" spans="1:66" x14ac:dyDescent="0.25">
      <c r="A1400" t="s">
        <v>13</v>
      </c>
      <c r="B1400" t="s">
        <v>44</v>
      </c>
      <c r="C1400" t="s">
        <v>46</v>
      </c>
      <c r="D1400" t="s">
        <v>567</v>
      </c>
      <c r="E1400">
        <f>VLOOKUP(A1400,home!$A$2:$E$405,3,FALSE)</f>
        <v>1.76143790849673</v>
      </c>
      <c r="F1400">
        <f>VLOOKUP(B1400,home!$B$2:$E$405,3,FALSE)</f>
        <v>1.1000000000000001</v>
      </c>
      <c r="G1400">
        <f>VLOOKUP(C1400,away!$B$2:$E$405,4,FALSE)</f>
        <v>1.27</v>
      </c>
      <c r="H1400">
        <f>VLOOKUP(A1400,away!$A$2:$E$405,3,FALSE)</f>
        <v>1.3562091503267999</v>
      </c>
      <c r="I1400">
        <f>VLOOKUP(C1400,away!$B$2:$E$405,3,FALSE)</f>
        <v>0.43</v>
      </c>
      <c r="J1400">
        <f>VLOOKUP(B1400,home!$B$2:$E$405,4,FALSE)</f>
        <v>0.48</v>
      </c>
      <c r="K1400" s="3">
        <f t="shared" si="1682"/>
        <v>2.4607287581699322</v>
      </c>
      <c r="L1400" s="3">
        <f t="shared" si="1683"/>
        <v>0.27992156862745149</v>
      </c>
      <c r="M1400" s="5">
        <f t="shared" si="1684"/>
        <v>6.4528368717513232E-2</v>
      </c>
      <c r="N1400" s="5">
        <f t="shared" si="1685"/>
        <v>0.15878681262097785</v>
      </c>
      <c r="O1400" s="5">
        <f t="shared" si="1686"/>
        <v>1.8062882192376874E-2</v>
      </c>
      <c r="P1400" s="5">
        <f t="shared" si="1687"/>
        <v>4.4447853666217334E-2</v>
      </c>
      <c r="Q1400" s="5">
        <f t="shared" si="1688"/>
        <v>0.19536563811729032</v>
      </c>
      <c r="R1400" s="5">
        <f t="shared" si="1689"/>
        <v>2.5280951586114974E-3</v>
      </c>
      <c r="S1400" s="5">
        <f t="shared" si="1690"/>
        <v>7.6540432324507289E-3</v>
      </c>
      <c r="T1400" s="5">
        <f t="shared" si="1691"/>
        <v>5.4687055877694943E-2</v>
      </c>
      <c r="U1400" s="5">
        <f t="shared" si="1692"/>
        <v>6.2209564601854875E-3</v>
      </c>
      <c r="V1400" s="5">
        <f t="shared" si="1693"/>
        <v>5.8579884288342994E-4</v>
      </c>
      <c r="W1400" s="5">
        <f t="shared" si="1694"/>
        <v>0.16024728135781205</v>
      </c>
      <c r="X1400" s="5">
        <f t="shared" si="1695"/>
        <v>4.4856670365963316E-2</v>
      </c>
      <c r="Y1400" s="5">
        <f t="shared" si="1696"/>
        <v>6.2781747661224841E-3</v>
      </c>
      <c r="Z1400" s="5">
        <f t="shared" si="1697"/>
        <v>2.3588945414599878E-4</v>
      </c>
      <c r="AA1400" s="5">
        <f t="shared" si="1698"/>
        <v>5.8045996356606675E-4</v>
      </c>
      <c r="AB1400" s="5">
        <f t="shared" si="1699"/>
        <v>7.1417726265664608E-4</v>
      </c>
      <c r="AC1400" s="5">
        <f t="shared" si="1700"/>
        <v>2.5219044898208713E-5</v>
      </c>
      <c r="AD1400" s="5">
        <f t="shared" si="1701"/>
        <v>9.8581273413929152E-2</v>
      </c>
      <c r="AE1400" s="5">
        <f t="shared" si="1702"/>
        <v>2.7595024691318727E-2</v>
      </c>
      <c r="AF1400" s="5">
        <f t="shared" si="1703"/>
        <v>3.8622212989535966E-3</v>
      </c>
      <c r="AG1400" s="5">
        <f t="shared" si="1704"/>
        <v>3.6037301479648146E-4</v>
      </c>
      <c r="AH1400" s="5">
        <f t="shared" si="1705"/>
        <v>1.6507636506805314E-5</v>
      </c>
      <c r="AI1400" s="5">
        <f t="shared" si="1706"/>
        <v>4.0620815881711679E-5</v>
      </c>
      <c r="AJ1400" s="5">
        <f t="shared" si="1707"/>
        <v>4.9978404910226938E-5</v>
      </c>
      <c r="AK1400" s="5">
        <f t="shared" si="1708"/>
        <v>4.0994432750018919E-5</v>
      </c>
      <c r="AL1400" s="5">
        <f t="shared" si="1709"/>
        <v>6.948462758415402E-7</v>
      </c>
      <c r="AM1400" s="5">
        <f t="shared" si="1710"/>
        <v>4.8516354901333672E-2</v>
      </c>
      <c r="AN1400" s="5">
        <f t="shared" si="1711"/>
        <v>1.3580774168067467E-2</v>
      </c>
      <c r="AO1400" s="5">
        <f t="shared" si="1712"/>
        <v>1.900775804150309E-3</v>
      </c>
      <c r="AP1400" s="5">
        <f t="shared" si="1713"/>
        <v>1.7735604823562005E-4</v>
      </c>
      <c r="AQ1400" s="5">
        <f t="shared" si="1714"/>
        <v>1.2411445806920177E-5</v>
      </c>
      <c r="AR1400" s="5">
        <f t="shared" si="1715"/>
        <v>9.2416870106334541E-7</v>
      </c>
      <c r="AS1400" s="5">
        <f t="shared" si="1716"/>
        <v>2.2741285001071251E-6</v>
      </c>
      <c r="AT1400" s="5">
        <f t="shared" si="1717"/>
        <v>2.7980066999937293E-6</v>
      </c>
      <c r="AU1400" s="5">
        <f t="shared" si="1718"/>
        <v>2.2950451840755732E-6</v>
      </c>
      <c r="AV1400" s="5">
        <f t="shared" si="1719"/>
        <v>1.4118709214385421E-6</v>
      </c>
      <c r="AW1400" s="5">
        <f t="shared" si="1720"/>
        <v>1.3294938766615304E-8</v>
      </c>
      <c r="AX1400" s="5">
        <f t="shared" si="1721"/>
        <v>1.9897598291215079E-2</v>
      </c>
      <c r="AY1400" s="5">
        <f t="shared" si="1722"/>
        <v>5.5697669255958234E-3</v>
      </c>
      <c r="AZ1400" s="5">
        <f t="shared" si="1723"/>
        <v>7.7954894735104041E-4</v>
      </c>
      <c r="BA1400" s="5">
        <f t="shared" si="1724"/>
        <v>7.2737521388127298E-5</v>
      </c>
      <c r="BB1400" s="5">
        <f t="shared" si="1725"/>
        <v>5.0902002712593477E-6</v>
      </c>
      <c r="BC1400" s="5">
        <f t="shared" si="1726"/>
        <v>2.849713689117591E-7</v>
      </c>
      <c r="BD1400" s="5">
        <f t="shared" si="1727"/>
        <v>4.3115792079674348E-8</v>
      </c>
      <c r="BE1400" s="5">
        <f t="shared" si="1728"/>
        <v>1.0609626950173006E-7</v>
      </c>
      <c r="BF1400" s="5">
        <f t="shared" si="1729"/>
        <v>1.3053707074872738E-7</v>
      </c>
      <c r="BG1400" s="5">
        <f t="shared" si="1730"/>
        <v>1.0707210799955216E-7</v>
      </c>
      <c r="BH1400" s="5">
        <f t="shared" si="1731"/>
        <v>6.5868853838093721E-8</v>
      </c>
      <c r="BI1400" s="5">
        <f t="shared" si="1732"/>
        <v>3.2417076581417817E-8</v>
      </c>
      <c r="BJ1400" s="8">
        <f t="shared" si="1733"/>
        <v>0.84113322474964325</v>
      </c>
      <c r="BK1400" s="8">
        <f t="shared" si="1734"/>
        <v>0.12281174527583458</v>
      </c>
      <c r="BL1400" s="8">
        <f t="shared" si="1735"/>
        <v>2.8264860654622755E-2</v>
      </c>
      <c r="BM1400" s="8">
        <f t="shared" si="1736"/>
        <v>0.50315631603060229</v>
      </c>
      <c r="BN1400" s="8">
        <f t="shared" si="1737"/>
        <v>0.48371965047298715</v>
      </c>
    </row>
    <row r="1401" spans="1:66" x14ac:dyDescent="0.25">
      <c r="A1401" t="s">
        <v>16</v>
      </c>
      <c r="B1401" t="s">
        <v>495</v>
      </c>
      <c r="C1401" t="s">
        <v>234</v>
      </c>
      <c r="D1401" t="s">
        <v>567</v>
      </c>
      <c r="E1401">
        <f>VLOOKUP(A1401,home!$A$2:$E$405,3,FALSE)</f>
        <v>1.5457516339869299</v>
      </c>
      <c r="F1401" t="e">
        <f>VLOOKUP(B1401,home!$B$2:$E$405,3,FALSE)</f>
        <v>#N/A</v>
      </c>
      <c r="G1401">
        <f>VLOOKUP(C1401,away!$B$2:$E$405,4,FALSE)</f>
        <v>1.1000000000000001</v>
      </c>
      <c r="H1401">
        <f>VLOOKUP(A1401,away!$A$2:$E$405,3,FALSE)</f>
        <v>1.36928104575163</v>
      </c>
      <c r="I1401">
        <f>VLOOKUP(C1401,away!$B$2:$E$405,3,FALSE)</f>
        <v>0.84</v>
      </c>
      <c r="J1401" t="e">
        <f>VLOOKUP(B1401,home!$B$2:$E$405,4,FALSE)</f>
        <v>#N/A</v>
      </c>
      <c r="K1401" s="3" t="e">
        <f t="shared" si="1682"/>
        <v>#N/A</v>
      </c>
      <c r="L1401" s="3" t="e">
        <f t="shared" si="1683"/>
        <v>#N/A</v>
      </c>
      <c r="M1401" s="5" t="e">
        <f t="shared" si="1684"/>
        <v>#N/A</v>
      </c>
      <c r="N1401" s="5" t="e">
        <f t="shared" si="1685"/>
        <v>#N/A</v>
      </c>
      <c r="O1401" s="5" t="e">
        <f t="shared" si="1686"/>
        <v>#N/A</v>
      </c>
      <c r="P1401" s="5" t="e">
        <f t="shared" si="1687"/>
        <v>#N/A</v>
      </c>
      <c r="Q1401" s="5" t="e">
        <f t="shared" si="1688"/>
        <v>#N/A</v>
      </c>
      <c r="R1401" s="5" t="e">
        <f t="shared" si="1689"/>
        <v>#N/A</v>
      </c>
      <c r="S1401" s="5" t="e">
        <f t="shared" si="1690"/>
        <v>#N/A</v>
      </c>
      <c r="T1401" s="5" t="e">
        <f t="shared" si="1691"/>
        <v>#N/A</v>
      </c>
      <c r="U1401" s="5" t="e">
        <f t="shared" si="1692"/>
        <v>#N/A</v>
      </c>
      <c r="V1401" s="5" t="e">
        <f t="shared" si="1693"/>
        <v>#N/A</v>
      </c>
      <c r="W1401" s="5" t="e">
        <f t="shared" si="1694"/>
        <v>#N/A</v>
      </c>
      <c r="X1401" s="5" t="e">
        <f t="shared" si="1695"/>
        <v>#N/A</v>
      </c>
      <c r="Y1401" s="5" t="e">
        <f t="shared" si="1696"/>
        <v>#N/A</v>
      </c>
      <c r="Z1401" s="5" t="e">
        <f t="shared" si="1697"/>
        <v>#N/A</v>
      </c>
      <c r="AA1401" s="5" t="e">
        <f t="shared" si="1698"/>
        <v>#N/A</v>
      </c>
      <c r="AB1401" s="5" t="e">
        <f t="shared" si="1699"/>
        <v>#N/A</v>
      </c>
      <c r="AC1401" s="5" t="e">
        <f t="shared" si="1700"/>
        <v>#N/A</v>
      </c>
      <c r="AD1401" s="5" t="e">
        <f t="shared" si="1701"/>
        <v>#N/A</v>
      </c>
      <c r="AE1401" s="5" t="e">
        <f t="shared" si="1702"/>
        <v>#N/A</v>
      </c>
      <c r="AF1401" s="5" t="e">
        <f t="shared" si="1703"/>
        <v>#N/A</v>
      </c>
      <c r="AG1401" s="5" t="e">
        <f t="shared" si="1704"/>
        <v>#N/A</v>
      </c>
      <c r="AH1401" s="5" t="e">
        <f t="shared" si="1705"/>
        <v>#N/A</v>
      </c>
      <c r="AI1401" s="5" t="e">
        <f t="shared" si="1706"/>
        <v>#N/A</v>
      </c>
      <c r="AJ1401" s="5" t="e">
        <f t="shared" si="1707"/>
        <v>#N/A</v>
      </c>
      <c r="AK1401" s="5" t="e">
        <f t="shared" si="1708"/>
        <v>#N/A</v>
      </c>
      <c r="AL1401" s="5" t="e">
        <f t="shared" si="1709"/>
        <v>#N/A</v>
      </c>
      <c r="AM1401" s="5" t="e">
        <f t="shared" si="1710"/>
        <v>#N/A</v>
      </c>
      <c r="AN1401" s="5" t="e">
        <f t="shared" si="1711"/>
        <v>#N/A</v>
      </c>
      <c r="AO1401" s="5" t="e">
        <f t="shared" si="1712"/>
        <v>#N/A</v>
      </c>
      <c r="AP1401" s="5" t="e">
        <f t="shared" si="1713"/>
        <v>#N/A</v>
      </c>
      <c r="AQ1401" s="5" t="e">
        <f t="shared" si="1714"/>
        <v>#N/A</v>
      </c>
      <c r="AR1401" s="5" t="e">
        <f t="shared" si="1715"/>
        <v>#N/A</v>
      </c>
      <c r="AS1401" s="5" t="e">
        <f t="shared" si="1716"/>
        <v>#N/A</v>
      </c>
      <c r="AT1401" s="5" t="e">
        <f t="shared" si="1717"/>
        <v>#N/A</v>
      </c>
      <c r="AU1401" s="5" t="e">
        <f t="shared" si="1718"/>
        <v>#N/A</v>
      </c>
      <c r="AV1401" s="5" t="e">
        <f t="shared" si="1719"/>
        <v>#N/A</v>
      </c>
      <c r="AW1401" s="5" t="e">
        <f t="shared" si="1720"/>
        <v>#N/A</v>
      </c>
      <c r="AX1401" s="5" t="e">
        <f t="shared" si="1721"/>
        <v>#N/A</v>
      </c>
      <c r="AY1401" s="5" t="e">
        <f t="shared" si="1722"/>
        <v>#N/A</v>
      </c>
      <c r="AZ1401" s="5" t="e">
        <f t="shared" si="1723"/>
        <v>#N/A</v>
      </c>
      <c r="BA1401" s="5" t="e">
        <f t="shared" si="1724"/>
        <v>#N/A</v>
      </c>
      <c r="BB1401" s="5" t="e">
        <f t="shared" si="1725"/>
        <v>#N/A</v>
      </c>
      <c r="BC1401" s="5" t="e">
        <f t="shared" si="1726"/>
        <v>#N/A</v>
      </c>
      <c r="BD1401" s="5" t="e">
        <f t="shared" si="1727"/>
        <v>#N/A</v>
      </c>
      <c r="BE1401" s="5" t="e">
        <f t="shared" si="1728"/>
        <v>#N/A</v>
      </c>
      <c r="BF1401" s="5" t="e">
        <f t="shared" si="1729"/>
        <v>#N/A</v>
      </c>
      <c r="BG1401" s="5" t="e">
        <f t="shared" si="1730"/>
        <v>#N/A</v>
      </c>
      <c r="BH1401" s="5" t="e">
        <f t="shared" si="1731"/>
        <v>#N/A</v>
      </c>
      <c r="BI1401" s="5" t="e">
        <f t="shared" si="1732"/>
        <v>#N/A</v>
      </c>
      <c r="BJ1401" s="8" t="e">
        <f t="shared" si="1733"/>
        <v>#N/A</v>
      </c>
      <c r="BK1401" s="8" t="e">
        <f t="shared" si="1734"/>
        <v>#N/A</v>
      </c>
      <c r="BL1401" s="8" t="e">
        <f t="shared" si="1735"/>
        <v>#N/A</v>
      </c>
      <c r="BM1401" s="8" t="e">
        <f t="shared" si="1736"/>
        <v>#N/A</v>
      </c>
      <c r="BN1401" s="8" t="e">
        <f t="shared" si="1737"/>
        <v>#N/A</v>
      </c>
    </row>
    <row r="1402" spans="1:66" x14ac:dyDescent="0.25">
      <c r="A1402" t="s">
        <v>16</v>
      </c>
      <c r="B1402" t="s">
        <v>236</v>
      </c>
      <c r="C1402" t="s">
        <v>59</v>
      </c>
      <c r="D1402" t="s">
        <v>567</v>
      </c>
      <c r="E1402">
        <f>VLOOKUP(A1402,home!$A$2:$E$405,3,FALSE)</f>
        <v>1.5457516339869299</v>
      </c>
      <c r="F1402">
        <f>VLOOKUP(B1402,home!$B$2:$E$405,3,FALSE)</f>
        <v>0.72</v>
      </c>
      <c r="G1402">
        <f>VLOOKUP(C1402,away!$B$2:$E$405,4,FALSE)</f>
        <v>1.1399999999999999</v>
      </c>
      <c r="H1402">
        <f>VLOOKUP(A1402,away!$A$2:$E$405,3,FALSE)</f>
        <v>1.36928104575163</v>
      </c>
      <c r="I1402">
        <f>VLOOKUP(C1402,away!$B$2:$E$405,3,FALSE)</f>
        <v>0.72</v>
      </c>
      <c r="J1402">
        <f>VLOOKUP(B1402,home!$B$2:$E$405,4,FALSE)</f>
        <v>1.25</v>
      </c>
      <c r="K1402" s="3">
        <f t="shared" si="1682"/>
        <v>1.2687529411764717</v>
      </c>
      <c r="L1402" s="3">
        <f t="shared" si="1683"/>
        <v>1.2323529411764669</v>
      </c>
      <c r="M1402" s="5">
        <f t="shared" si="1684"/>
        <v>8.1994272447964409E-2</v>
      </c>
      <c r="N1402" s="5">
        <f t="shared" si="1685"/>
        <v>0.10403047432797978</v>
      </c>
      <c r="O1402" s="5">
        <f t="shared" si="1686"/>
        <v>0.10104588281087348</v>
      </c>
      <c r="P1402" s="5">
        <f t="shared" si="1687"/>
        <v>0.12820226101006882</v>
      </c>
      <c r="Q1402" s="5">
        <f t="shared" si="1688"/>
        <v>6.5994485137803913E-2</v>
      </c>
      <c r="R1402" s="5">
        <f t="shared" si="1689"/>
        <v>6.2262095437876287E-2</v>
      </c>
      <c r="S1402" s="5">
        <f t="shared" si="1690"/>
        <v>5.0112706770233245E-2</v>
      </c>
      <c r="T1402" s="5">
        <f t="shared" si="1691"/>
        <v>8.1328497860999285E-2</v>
      </c>
      <c r="U1402" s="5">
        <f t="shared" si="1692"/>
        <v>7.8995216710615726E-2</v>
      </c>
      <c r="V1402" s="5">
        <f t="shared" si="1693"/>
        <v>8.7059770849721631E-3</v>
      </c>
      <c r="W1402" s="5">
        <f t="shared" si="1694"/>
        <v>2.7910232373338548E-2</v>
      </c>
      <c r="X1402" s="5">
        <f t="shared" si="1695"/>
        <v>3.4395256954202404E-2</v>
      </c>
      <c r="Y1402" s="5">
        <f t="shared" si="1696"/>
        <v>2.1193548035015834E-2</v>
      </c>
      <c r="Z1402" s="5">
        <f t="shared" si="1697"/>
        <v>2.5576292145558902E-2</v>
      </c>
      <c r="AA1402" s="5">
        <f t="shared" si="1698"/>
        <v>3.2449995884066551E-2</v>
      </c>
      <c r="AB1402" s="5">
        <f t="shared" si="1699"/>
        <v>2.0585513859536921E-2</v>
      </c>
      <c r="AC1402" s="5">
        <f t="shared" si="1700"/>
        <v>8.5076517639052249E-4</v>
      </c>
      <c r="AD1402" s="5">
        <f t="shared" si="1701"/>
        <v>8.8527973531480151E-3</v>
      </c>
      <c r="AE1402" s="5">
        <f t="shared" si="1702"/>
        <v>1.0909770855791198E-2</v>
      </c>
      <c r="AF1402" s="5">
        <f t="shared" si="1703"/>
        <v>6.7223441008477927E-3</v>
      </c>
      <c r="AG1402" s="5">
        <f t="shared" si="1704"/>
        <v>2.7614335080933488E-3</v>
      </c>
      <c r="AH1402" s="5">
        <f t="shared" si="1705"/>
        <v>7.8797547124920264E-3</v>
      </c>
      <c r="AI1402" s="5">
        <f t="shared" si="1706"/>
        <v>9.9974619672234203E-3</v>
      </c>
      <c r="AJ1402" s="5">
        <f t="shared" si="1707"/>
        <v>6.3421546376073168E-3</v>
      </c>
      <c r="AK1402" s="5">
        <f t="shared" si="1708"/>
        <v>2.6822091166200939E-3</v>
      </c>
      <c r="AL1402" s="5">
        <f t="shared" si="1709"/>
        <v>5.3208603940531818E-5</v>
      </c>
      <c r="AM1402" s="5">
        <f t="shared" si="1710"/>
        <v>2.2464025358891648E-3</v>
      </c>
      <c r="AN1402" s="5">
        <f t="shared" si="1711"/>
        <v>2.7683607721692861E-3</v>
      </c>
      <c r="AO1402" s="5">
        <f t="shared" si="1712"/>
        <v>1.7057987699101878E-3</v>
      </c>
      <c r="AP1402" s="5">
        <f t="shared" si="1713"/>
        <v>7.0071537705133956E-4</v>
      </c>
      <c r="AQ1402" s="5">
        <f t="shared" si="1714"/>
        <v>2.1588216395919895E-4</v>
      </c>
      <c r="AR1402" s="5">
        <f t="shared" si="1715"/>
        <v>1.9421277791377347E-3</v>
      </c>
      <c r="AS1402" s="5">
        <f t="shared" si="1716"/>
        <v>2.4640803319215298E-3</v>
      </c>
      <c r="AT1402" s="5">
        <f t="shared" si="1717"/>
        <v>1.5631545842102693E-3</v>
      </c>
      <c r="AU1402" s="5">
        <f t="shared" si="1718"/>
        <v>6.610856587434212E-4</v>
      </c>
      <c r="AV1402" s="5">
        <f t="shared" si="1719"/>
        <v>2.0968859347507521E-4</v>
      </c>
      <c r="AW1402" s="5">
        <f t="shared" si="1720"/>
        <v>2.3109552271520215E-6</v>
      </c>
      <c r="AX1402" s="5">
        <f t="shared" si="1721"/>
        <v>4.7502163741260984E-4</v>
      </c>
      <c r="AY1402" s="5">
        <f t="shared" si="1722"/>
        <v>5.8539431198789097E-4</v>
      </c>
      <c r="AZ1402" s="5">
        <f t="shared" si="1723"/>
        <v>3.6070620106312592E-4</v>
      </c>
      <c r="BA1402" s="5">
        <f t="shared" si="1724"/>
        <v>1.4817244926024439E-4</v>
      </c>
      <c r="BB1402" s="5">
        <f t="shared" si="1725"/>
        <v>4.5650188411795773E-5</v>
      </c>
      <c r="BC1402" s="5">
        <f t="shared" si="1726"/>
        <v>1.1251428790907279E-5</v>
      </c>
      <c r="BD1402" s="5">
        <f t="shared" si="1727"/>
        <v>3.988978134601502E-4</v>
      </c>
      <c r="BE1402" s="5">
        <f t="shared" si="1728"/>
        <v>5.0610277405642922E-4</v>
      </c>
      <c r="BF1402" s="5">
        <f t="shared" si="1729"/>
        <v>3.2105969156083302E-4</v>
      </c>
      <c r="BG1402" s="5">
        <f t="shared" si="1730"/>
        <v>1.357818093203392E-4</v>
      </c>
      <c r="BH1402" s="5">
        <f t="shared" si="1731"/>
        <v>4.3068392483360809E-5</v>
      </c>
      <c r="BI1402" s="5">
        <f t="shared" si="1732"/>
        <v>1.092862992700133E-5</v>
      </c>
      <c r="BJ1402" s="8">
        <f t="shared" si="1733"/>
        <v>0.37336219634312579</v>
      </c>
      <c r="BK1402" s="8">
        <f t="shared" si="1734"/>
        <v>0.27050458540555766</v>
      </c>
      <c r="BL1402" s="8">
        <f t="shared" si="1735"/>
        <v>0.33049626119520792</v>
      </c>
      <c r="BM1402" s="8">
        <f t="shared" si="1736"/>
        <v>0.45582678056012277</v>
      </c>
      <c r="BN1402" s="8">
        <f t="shared" si="1737"/>
        <v>0.54352947117256667</v>
      </c>
    </row>
    <row r="1403" spans="1:66" x14ac:dyDescent="0.25">
      <c r="A1403" t="s">
        <v>61</v>
      </c>
      <c r="B1403" t="s">
        <v>311</v>
      </c>
      <c r="C1403" t="s">
        <v>71</v>
      </c>
      <c r="D1403" t="s">
        <v>567</v>
      </c>
      <c r="E1403">
        <f>VLOOKUP(A1403,home!$A$2:$E$405,3,FALSE)</f>
        <v>1.51315789473684</v>
      </c>
      <c r="F1403">
        <f>VLOOKUP(B1403,home!$B$2:$E$405,3,FALSE)</f>
        <v>1.01</v>
      </c>
      <c r="G1403">
        <f>VLOOKUP(C1403,away!$B$2:$E$405,4,FALSE)</f>
        <v>1.5</v>
      </c>
      <c r="H1403">
        <f>VLOOKUP(A1403,away!$A$2:$E$405,3,FALSE)</f>
        <v>1.30526315789474</v>
      </c>
      <c r="I1403">
        <f>VLOOKUP(C1403,away!$B$2:$E$405,3,FALSE)</f>
        <v>0.7</v>
      </c>
      <c r="J1403">
        <f>VLOOKUP(B1403,home!$B$2:$E$405,4,FALSE)</f>
        <v>1.17</v>
      </c>
      <c r="K1403" s="3">
        <f t="shared" si="1682"/>
        <v>2.2924342105263129</v>
      </c>
      <c r="L1403" s="3">
        <f t="shared" si="1683"/>
        <v>1.0690105263157921</v>
      </c>
      <c r="M1403" s="5">
        <f t="shared" si="1684"/>
        <v>3.4685111869806898E-2</v>
      </c>
      <c r="N1403" s="5">
        <f t="shared" si="1685"/>
        <v>7.951333704627761E-2</v>
      </c>
      <c r="O1403" s="5">
        <f t="shared" si="1686"/>
        <v>3.7078749695264396E-2</v>
      </c>
      <c r="P1403" s="5">
        <f t="shared" si="1687"/>
        <v>8.5000594284966188E-2</v>
      </c>
      <c r="Q1403" s="5">
        <f t="shared" si="1688"/>
        <v>9.1139547018998041E-2</v>
      </c>
      <c r="R1403" s="5">
        <f t="shared" si="1689"/>
        <v>1.9818786863433052E-2</v>
      </c>
      <c r="S1403" s="5">
        <f t="shared" si="1690"/>
        <v>5.207638551028302E-2</v>
      </c>
      <c r="T1403" s="5">
        <f t="shared" si="1691"/>
        <v>9.7429135126961969E-2</v>
      </c>
      <c r="U1403" s="5">
        <f t="shared" si="1692"/>
        <v>4.5433265016863407E-2</v>
      </c>
      <c r="V1403" s="5">
        <f t="shared" si="1693"/>
        <v>1.4180031200585877E-2</v>
      </c>
      <c r="W1403" s="5">
        <f t="shared" si="1694"/>
        <v>6.9643805172740852E-2</v>
      </c>
      <c r="X1403" s="5">
        <f t="shared" si="1695"/>
        <v>7.4449960822346173E-2</v>
      </c>
      <c r="Y1403" s="5">
        <f t="shared" si="1696"/>
        <v>3.9793895901443194E-2</v>
      </c>
      <c r="Z1403" s="5">
        <f t="shared" si="1697"/>
        <v>7.0621639252730246E-3</v>
      </c>
      <c r="AA1403" s="5">
        <f t="shared" si="1698"/>
        <v>1.6189546182640673E-2</v>
      </c>
      <c r="AB1403" s="5">
        <f t="shared" si="1699"/>
        <v>1.8556734760990581E-2</v>
      </c>
      <c r="AC1403" s="5">
        <f t="shared" si="1700"/>
        <v>2.1718812014240173E-3</v>
      </c>
      <c r="AD1403" s="5">
        <f t="shared" si="1701"/>
        <v>3.9913460382305137E-2</v>
      </c>
      <c r="AE1403" s="5">
        <f t="shared" si="1702"/>
        <v>4.2667909290372522E-2</v>
      </c>
      <c r="AF1403" s="5">
        <f t="shared" si="1703"/>
        <v>2.2806222083647805E-2</v>
      </c>
      <c r="AG1403" s="5">
        <f t="shared" si="1704"/>
        <v>8.1266971576383924E-3</v>
      </c>
      <c r="AH1403" s="5">
        <f t="shared" si="1705"/>
        <v>1.8873818936711289E-3</v>
      </c>
      <c r="AI1403" s="5">
        <f t="shared" si="1706"/>
        <v>4.3266988213796313E-3</v>
      </c>
      <c r="AJ1403" s="5">
        <f t="shared" si="1707"/>
        <v>4.9593361983872736E-3</v>
      </c>
      <c r="AK1403" s="5">
        <f t="shared" si="1708"/>
        <v>3.789650654228165E-3</v>
      </c>
      <c r="AL1403" s="5">
        <f t="shared" si="1709"/>
        <v>2.1289963662834873E-4</v>
      </c>
      <c r="AM1403" s="5">
        <f t="shared" si="1710"/>
        <v>1.8299796408176579E-2</v>
      </c>
      <c r="AN1403" s="5">
        <f t="shared" si="1711"/>
        <v>1.9562674989776686E-2</v>
      </c>
      <c r="AO1403" s="5">
        <f t="shared" si="1712"/>
        <v>1.0456352743482979E-2</v>
      </c>
      <c r="AP1403" s="5">
        <f t="shared" si="1713"/>
        <v>3.7259837165514384E-3</v>
      </c>
      <c r="AQ1403" s="5">
        <f t="shared" si="1714"/>
        <v>9.9577895346868108E-4</v>
      </c>
      <c r="AR1403" s="5">
        <f t="shared" si="1715"/>
        <v>4.0352622230245414E-4</v>
      </c>
      <c r="AS1403" s="5">
        <f t="shared" si="1716"/>
        <v>9.2505731685059184E-4</v>
      </c>
      <c r="AT1403" s="5">
        <f t="shared" si="1717"/>
        <v>1.0603165199229881E-3</v>
      </c>
      <c r="AU1403" s="5">
        <f t="shared" si="1718"/>
        <v>8.1023528808588758E-4</v>
      </c>
      <c r="AV1403" s="5">
        <f t="shared" si="1719"/>
        <v>4.643527732459329E-4</v>
      </c>
      <c r="AW1403" s="5">
        <f t="shared" si="1720"/>
        <v>1.4492766060862953E-5</v>
      </c>
      <c r="AX1403" s="5">
        <f t="shared" si="1721"/>
        <v>6.9918465552950898E-3</v>
      </c>
      <c r="AY1403" s="5">
        <f t="shared" si="1722"/>
        <v>7.474357565995262E-3</v>
      </c>
      <c r="AZ1403" s="5">
        <f t="shared" si="1723"/>
        <v>3.9950834577485083E-3</v>
      </c>
      <c r="BA1403" s="5">
        <f t="shared" si="1724"/>
        <v>1.4235954232810826E-3</v>
      </c>
      <c r="BB1403" s="5">
        <f t="shared" si="1725"/>
        <v>3.8045962317561569E-4</v>
      </c>
      <c r="BC1403" s="5">
        <f t="shared" si="1726"/>
        <v>8.1343068402574603E-5</v>
      </c>
      <c r="BD1403" s="5">
        <f t="shared" si="1727"/>
        <v>7.18956298809616E-5</v>
      </c>
      <c r="BE1403" s="5">
        <f t="shared" si="1728"/>
        <v>1.648160015264542E-4</v>
      </c>
      <c r="BF1403" s="5">
        <f t="shared" si="1729"/>
        <v>1.8891492017070034E-4</v>
      </c>
      <c r="BG1403" s="5">
        <f t="shared" si="1730"/>
        <v>1.4435834195938694E-4</v>
      </c>
      <c r="BH1403" s="5">
        <f t="shared" si="1731"/>
        <v>8.2733000420638698E-5</v>
      </c>
      <c r="BI1403" s="5">
        <f t="shared" si="1732"/>
        <v>3.7931992100751981E-5</v>
      </c>
      <c r="BJ1403" s="8">
        <f t="shared" si="1733"/>
        <v>0.63887124250808602</v>
      </c>
      <c r="BK1403" s="8">
        <f t="shared" si="1734"/>
        <v>0.19580126126968964</v>
      </c>
      <c r="BL1403" s="8">
        <f t="shared" si="1735"/>
        <v>0.15639428809332506</v>
      </c>
      <c r="BM1403" s="8">
        <f t="shared" si="1736"/>
        <v>0.64343296421769303</v>
      </c>
      <c r="BN1403" s="8">
        <f t="shared" si="1737"/>
        <v>0.34723612677874627</v>
      </c>
    </row>
    <row r="1404" spans="1:66" x14ac:dyDescent="0.25">
      <c r="A1404" t="s">
        <v>61</v>
      </c>
      <c r="B1404" t="s">
        <v>85</v>
      </c>
      <c r="C1404" t="s">
        <v>68</v>
      </c>
      <c r="D1404" t="s">
        <v>567</v>
      </c>
      <c r="E1404">
        <f>VLOOKUP(A1404,home!$A$2:$E$405,3,FALSE)</f>
        <v>1.51315789473684</v>
      </c>
      <c r="F1404">
        <f>VLOOKUP(B1404,home!$B$2:$E$405,3,FALSE)</f>
        <v>1.32</v>
      </c>
      <c r="G1404">
        <f>VLOOKUP(C1404,away!$B$2:$E$405,4,FALSE)</f>
        <v>0.71</v>
      </c>
      <c r="H1404">
        <f>VLOOKUP(A1404,away!$A$2:$E$405,3,FALSE)</f>
        <v>1.30526315789474</v>
      </c>
      <c r="I1404">
        <f>VLOOKUP(C1404,away!$B$2:$E$405,3,FALSE)</f>
        <v>1.54</v>
      </c>
      <c r="J1404">
        <f>VLOOKUP(B1404,home!$B$2:$E$405,4,FALSE)</f>
        <v>0.87</v>
      </c>
      <c r="K1404" s="3">
        <f t="shared" si="1682"/>
        <v>1.4181315789473665</v>
      </c>
      <c r="L1404" s="3">
        <f t="shared" si="1683"/>
        <v>1.7487915789473727</v>
      </c>
      <c r="M1404" s="5">
        <f t="shared" si="1684"/>
        <v>4.213303536925482E-2</v>
      </c>
      <c r="N1404" s="5">
        <f t="shared" si="1685"/>
        <v>5.9750187974046576E-2</v>
      </c>
      <c r="O1404" s="5">
        <f t="shared" si="1686"/>
        <v>7.3681897449244638E-2</v>
      </c>
      <c r="P1404" s="5">
        <f t="shared" si="1687"/>
        <v>0.10449062556953523</v>
      </c>
      <c r="Q1404" s="5">
        <f t="shared" si="1688"/>
        <v>4.2366814207018322E-2</v>
      </c>
      <c r="R1404" s="5">
        <f t="shared" si="1689"/>
        <v>6.4427140890051471E-2</v>
      </c>
      <c r="S1404" s="5">
        <f t="shared" si="1690"/>
        <v>6.478462052534717E-2</v>
      </c>
      <c r="T1404" s="5">
        <f t="shared" si="1691"/>
        <v>7.4090727912061546E-2</v>
      </c>
      <c r="U1404" s="5">
        <f t="shared" si="1692"/>
        <v>9.1366163037473136E-2</v>
      </c>
      <c r="V1404" s="5">
        <f t="shared" si="1693"/>
        <v>1.7851881326352327E-2</v>
      </c>
      <c r="W1404" s="5">
        <f t="shared" si="1694"/>
        <v>2.0027239042122873E-2</v>
      </c>
      <c r="X1404" s="5">
        <f t="shared" si="1695"/>
        <v>3.5023466986430524E-2</v>
      </c>
      <c r="Y1404" s="5">
        <f t="shared" si="1696"/>
        <v>3.0624372065705518E-2</v>
      </c>
      <c r="Z1404" s="5">
        <f t="shared" si="1697"/>
        <v>3.7556547148059324E-2</v>
      </c>
      <c r="AA1404" s="5">
        <f t="shared" si="1698"/>
        <v>5.3260125506888585E-2</v>
      </c>
      <c r="AB1404" s="5">
        <f t="shared" si="1699"/>
        <v>3.7764932940009419E-2</v>
      </c>
      <c r="AC1404" s="5">
        <f t="shared" si="1700"/>
        <v>2.767060085743369E-3</v>
      </c>
      <c r="AD1404" s="5">
        <f t="shared" si="1701"/>
        <v>7.1003150311905131E-3</v>
      </c>
      <c r="AE1404" s="5">
        <f t="shared" si="1702"/>
        <v>1.2416971134419421E-2</v>
      </c>
      <c r="AF1404" s="5">
        <f t="shared" si="1703"/>
        <v>1.0857347277952647E-2</v>
      </c>
      <c r="AG1404" s="5">
        <f t="shared" si="1704"/>
        <v>6.329079163130258E-3</v>
      </c>
      <c r="AH1404" s="5">
        <f t="shared" si="1705"/>
        <v>1.6419643346716521E-2</v>
      </c>
      <c r="AI1404" s="5">
        <f t="shared" si="1706"/>
        <v>2.3285214745031722E-2</v>
      </c>
      <c r="AJ1404" s="5">
        <f t="shared" si="1707"/>
        <v>1.6510749176250172E-2</v>
      </c>
      <c r="AK1404" s="5">
        <f t="shared" si="1708"/>
        <v>7.8048049329731981E-3</v>
      </c>
      <c r="AL1404" s="5">
        <f t="shared" si="1709"/>
        <v>2.744941937497347E-4</v>
      </c>
      <c r="AM1404" s="5">
        <f t="shared" si="1710"/>
        <v>2.0138361932411845E-3</v>
      </c>
      <c r="AN1404" s="5">
        <f t="shared" si="1711"/>
        <v>3.5217797761196174E-3</v>
      </c>
      <c r="AO1404" s="5">
        <f t="shared" si="1712"/>
        <v>3.0794294076925762E-3</v>
      </c>
      <c r="AP1404" s="5">
        <f t="shared" si="1713"/>
        <v>1.795093405378558E-3</v>
      </c>
      <c r="AQ1404" s="5">
        <f t="shared" si="1714"/>
        <v>7.8481105768749579E-4</v>
      </c>
      <c r="AR1404" s="5">
        <f t="shared" si="1715"/>
        <v>5.7429068028114223E-3</v>
      </c>
      <c r="AS1404" s="5">
        <f t="shared" si="1716"/>
        <v>8.1441974920185341E-3</v>
      </c>
      <c r="AT1404" s="5">
        <f t="shared" si="1717"/>
        <v>5.7747718243077147E-3</v>
      </c>
      <c r="AU1404" s="5">
        <f t="shared" si="1718"/>
        <v>2.7297954284220883E-3</v>
      </c>
      <c r="AV1404" s="5">
        <f t="shared" si="1719"/>
        <v>9.6780227527787973E-4</v>
      </c>
      <c r="AW1404" s="5">
        <f t="shared" si="1720"/>
        <v>1.8909726304855761E-5</v>
      </c>
      <c r="AX1404" s="5">
        <f t="shared" si="1721"/>
        <v>4.759807834104122E-4</v>
      </c>
      <c r="AY1404" s="5">
        <f t="shared" si="1722"/>
        <v>8.3239118576890214E-4</v>
      </c>
      <c r="AZ1404" s="5">
        <f t="shared" si="1723"/>
        <v>7.2783934803133724E-4</v>
      </c>
      <c r="BA1404" s="5">
        <f t="shared" si="1724"/>
        <v>4.2427977422124962E-4</v>
      </c>
      <c r="BB1404" s="5">
        <f t="shared" si="1725"/>
        <v>1.8549422406895341E-4</v>
      </c>
      <c r="BC1404" s="5">
        <f t="shared" si="1726"/>
        <v>6.4878147399032553E-5</v>
      </c>
      <c r="BD1404" s="5">
        <f t="shared" si="1727"/>
        <v>1.6738578425726997E-3</v>
      </c>
      <c r="BE1404" s="5">
        <f t="shared" si="1728"/>
        <v>2.3737506652210549E-3</v>
      </c>
      <c r="BF1404" s="5">
        <f t="shared" si="1729"/>
        <v>1.6831453894486487E-3</v>
      </c>
      <c r="BG1404" s="5">
        <f t="shared" si="1730"/>
        <v>7.9564054291226421E-4</v>
      </c>
      <c r="BH1404" s="5">
        <f t="shared" si="1731"/>
        <v>2.8208074484867724E-4</v>
      </c>
      <c r="BI1404" s="5">
        <f t="shared" si="1732"/>
        <v>8.0005522416580783E-5</v>
      </c>
      <c r="BJ1404" s="8">
        <f t="shared" si="1733"/>
        <v>0.31249233409709748</v>
      </c>
      <c r="BK1404" s="8">
        <f t="shared" si="1734"/>
        <v>0.23313410825575154</v>
      </c>
      <c r="BL1404" s="8">
        <f t="shared" si="1735"/>
        <v>0.41476862655489644</v>
      </c>
      <c r="BM1404" s="8">
        <f t="shared" si="1736"/>
        <v>0.61028843313718983</v>
      </c>
      <c r="BN1404" s="8">
        <f t="shared" si="1737"/>
        <v>0.3868497014591511</v>
      </c>
    </row>
    <row r="1405" spans="1:66" x14ac:dyDescent="0.25">
      <c r="A1405" t="s">
        <v>19</v>
      </c>
      <c r="B1405" t="s">
        <v>152</v>
      </c>
      <c r="C1405" t="s">
        <v>352</v>
      </c>
      <c r="D1405" t="s">
        <v>567</v>
      </c>
      <c r="E1405">
        <f>VLOOKUP(A1405,home!$A$2:$E$405,3,FALSE)</f>
        <v>1.5815789473684201</v>
      </c>
      <c r="F1405">
        <f>VLOOKUP(B1405,home!$B$2:$E$405,3,FALSE)</f>
        <v>1.38</v>
      </c>
      <c r="G1405">
        <f>VLOOKUP(C1405,away!$B$2:$E$405,4,FALSE)</f>
        <v>1.36</v>
      </c>
      <c r="H1405">
        <f>VLOOKUP(A1405,away!$A$2:$E$405,3,FALSE)</f>
        <v>1.22631578947368</v>
      </c>
      <c r="I1405">
        <f>VLOOKUP(C1405,away!$B$2:$E$405,3,FALSE)</f>
        <v>0.5</v>
      </c>
      <c r="J1405">
        <f>VLOOKUP(B1405,home!$B$2:$E$405,4,FALSE)</f>
        <v>0.97</v>
      </c>
      <c r="K1405" s="3">
        <f t="shared" si="1682"/>
        <v>2.9683073684210508</v>
      </c>
      <c r="L1405" s="3">
        <f t="shared" si="1683"/>
        <v>0.59476315789473477</v>
      </c>
      <c r="M1405" s="5">
        <f t="shared" si="1684"/>
        <v>2.8351636479895331E-2</v>
      </c>
      <c r="N1405" s="5">
        <f t="shared" si="1685"/>
        <v>8.4156371470068367E-2</v>
      </c>
      <c r="O1405" s="5">
        <f t="shared" si="1686"/>
        <v>1.686250884426611E-2</v>
      </c>
      <c r="P1405" s="5">
        <f t="shared" si="1687"/>
        <v>5.0053109252500221E-2</v>
      </c>
      <c r="Q1405" s="5">
        <f t="shared" si="1688"/>
        <v>0.12490098876709153</v>
      </c>
      <c r="R1405" s="5">
        <f t="shared" si="1689"/>
        <v>5.0145995051218027E-3</v>
      </c>
      <c r="S1405" s="5">
        <f t="shared" si="1690"/>
        <v>2.2091438598432302E-2</v>
      </c>
      <c r="T1405" s="5">
        <f t="shared" si="1691"/>
        <v>7.4286506503290148E-2</v>
      </c>
      <c r="U1405" s="5">
        <f t="shared" si="1692"/>
        <v>1.48848726607336E-2</v>
      </c>
      <c r="V1405" s="5">
        <f t="shared" si="1693"/>
        <v>4.3334562617510725E-3</v>
      </c>
      <c r="W1405" s="5">
        <f t="shared" si="1694"/>
        <v>0.12358150842681091</v>
      </c>
      <c r="X1405" s="5">
        <f t="shared" si="1695"/>
        <v>7.3501728209324824E-2</v>
      </c>
      <c r="Y1405" s="5">
        <f t="shared" si="1696"/>
        <v>2.1858059990249271E-2</v>
      </c>
      <c r="Z1405" s="5">
        <f t="shared" si="1697"/>
        <v>9.9416634574787271E-4</v>
      </c>
      <c r="AA1405" s="5">
        <f t="shared" si="1698"/>
        <v>2.9509912895196405E-3</v>
      </c>
      <c r="AB1405" s="5">
        <f t="shared" si="1699"/>
        <v>4.3797245944137446E-3</v>
      </c>
      <c r="AC1405" s="5">
        <f t="shared" si="1700"/>
        <v>4.7815352709923707E-4</v>
      </c>
      <c r="AD1405" s="5">
        <f t="shared" si="1701"/>
        <v>9.1706975515972761E-2</v>
      </c>
      <c r="AE1405" s="5">
        <f t="shared" si="1702"/>
        <v>5.4543930358855082E-2</v>
      </c>
      <c r="AF1405" s="5">
        <f t="shared" si="1703"/>
        <v>1.6220360132111571E-2</v>
      </c>
      <c r="AG1405" s="5">
        <f t="shared" si="1704"/>
        <v>3.2157575381215127E-3</v>
      </c>
      <c r="AH1405" s="5">
        <f t="shared" si="1705"/>
        <v>1.4782337881741835E-4</v>
      </c>
      <c r="AI1405" s="5">
        <f t="shared" si="1706"/>
        <v>4.387852245686391E-4</v>
      </c>
      <c r="AJ1405" s="5">
        <f t="shared" si="1707"/>
        <v>6.5122470762068855E-4</v>
      </c>
      <c r="AK1405" s="5">
        <f t="shared" si="1708"/>
        <v>6.443450327094448E-4</v>
      </c>
      <c r="AL1405" s="5">
        <f t="shared" si="1709"/>
        <v>3.3766051914975453E-5</v>
      </c>
      <c r="AM1405" s="5">
        <f t="shared" si="1710"/>
        <v>5.444289823193417E-2</v>
      </c>
      <c r="AN1405" s="5">
        <f t="shared" si="1711"/>
        <v>3.2380630077366836E-2</v>
      </c>
      <c r="AO1405" s="5">
        <f t="shared" si="1712"/>
        <v>9.6294028997179655E-3</v>
      </c>
      <c r="AP1405" s="5">
        <f t="shared" si="1713"/>
        <v>1.9090713590923249E-3</v>
      </c>
      <c r="AQ1405" s="5">
        <f t="shared" si="1714"/>
        <v>2.8386132754503601E-4</v>
      </c>
      <c r="AR1405" s="5">
        <f t="shared" si="1715"/>
        <v>1.7583979919223477E-5</v>
      </c>
      <c r="AS1405" s="5">
        <f t="shared" si="1716"/>
        <v>5.2194657160398834E-5</v>
      </c>
      <c r="AT1405" s="5">
        <f t="shared" si="1717"/>
        <v>7.7464892720711226E-5</v>
      </c>
      <c r="AU1405" s="5">
        <f t="shared" si="1718"/>
        <v>7.6646537285611114E-5</v>
      </c>
      <c r="AV1405" s="5">
        <f t="shared" si="1719"/>
        <v>5.687762034720958E-5</v>
      </c>
      <c r="AW1405" s="5">
        <f t="shared" si="1720"/>
        <v>1.6558870583913205E-6</v>
      </c>
      <c r="AX1405" s="5">
        <f t="shared" si="1721"/>
        <v>2.693387599667461E-2</v>
      </c>
      <c r="AY1405" s="5">
        <f t="shared" si="1722"/>
        <v>1.6019277142127388E-2</v>
      </c>
      <c r="AZ1405" s="5">
        <f t="shared" si="1723"/>
        <v>4.7638379301213132E-3</v>
      </c>
      <c r="BA1405" s="5">
        <f t="shared" si="1724"/>
        <v>9.4445176367255663E-4</v>
      </c>
      <c r="BB1405" s="5">
        <f t="shared" si="1725"/>
        <v>1.4043127836028534E-4</v>
      </c>
      <c r="BC1405" s="5">
        <f t="shared" si="1726"/>
        <v>1.6704670116951571E-5</v>
      </c>
      <c r="BD1405" s="5">
        <f t="shared" si="1727"/>
        <v>1.7430505708524929E-6</v>
      </c>
      <c r="BE1405" s="5">
        <f t="shared" si="1728"/>
        <v>5.1739098529919733E-6</v>
      </c>
      <c r="BF1405" s="5">
        <f t="shared" si="1729"/>
        <v>7.6788773700911756E-6</v>
      </c>
      <c r="BG1405" s="5">
        <f t="shared" si="1730"/>
        <v>7.5977560929477662E-6</v>
      </c>
      <c r="BH1405" s="5">
        <f t="shared" si="1731"/>
        <v>5.6381188485406976E-6</v>
      </c>
      <c r="BI1405" s="5">
        <f t="shared" si="1732"/>
        <v>3.3471339444313926E-6</v>
      </c>
      <c r="BJ1405" s="8">
        <f t="shared" si="1733"/>
        <v>0.81543662958862528</v>
      </c>
      <c r="BK1405" s="8">
        <f t="shared" si="1734"/>
        <v>0.12136083731372053</v>
      </c>
      <c r="BL1405" s="8">
        <f t="shared" si="1735"/>
        <v>4.628682177188409E-2</v>
      </c>
      <c r="BM1405" s="8">
        <f t="shared" si="1736"/>
        <v>0.65872161944596574</v>
      </c>
      <c r="BN1405" s="8">
        <f t="shared" si="1737"/>
        <v>0.30933921431894335</v>
      </c>
    </row>
    <row r="1406" spans="1:66" x14ac:dyDescent="0.25">
      <c r="A1406" t="s">
        <v>22</v>
      </c>
      <c r="B1406" t="s">
        <v>267</v>
      </c>
      <c r="C1406" t="s">
        <v>177</v>
      </c>
      <c r="D1406" t="s">
        <v>567</v>
      </c>
      <c r="E1406">
        <f>VLOOKUP(A1406,home!$A$2:$E$405,3,FALSE)</f>
        <v>1.5026315789473701</v>
      </c>
      <c r="F1406">
        <f>VLOOKUP(B1406,home!$B$2:$E$405,3,FALSE)</f>
        <v>0.6</v>
      </c>
      <c r="G1406">
        <f>VLOOKUP(C1406,away!$B$2:$E$405,4,FALSE)</f>
        <v>0.65</v>
      </c>
      <c r="H1406">
        <f>VLOOKUP(A1406,away!$A$2:$E$405,3,FALSE)</f>
        <v>1.3631578947368399</v>
      </c>
      <c r="I1406">
        <f>VLOOKUP(C1406,away!$B$2:$E$405,3,FALSE)</f>
        <v>0.84</v>
      </c>
      <c r="J1406">
        <f>VLOOKUP(B1406,home!$B$2:$E$405,4,FALSE)</f>
        <v>1.51</v>
      </c>
      <c r="K1406" s="3">
        <f t="shared" si="1682"/>
        <v>0.58602631578947439</v>
      </c>
      <c r="L1406" s="3">
        <f t="shared" si="1683"/>
        <v>1.7290294736842078</v>
      </c>
      <c r="M1406" s="5">
        <f t="shared" si="1684"/>
        <v>9.8760674042408764E-2</v>
      </c>
      <c r="N1406" s="5">
        <f t="shared" si="1685"/>
        <v>5.787635395395798E-2</v>
      </c>
      <c r="O1406" s="5">
        <f t="shared" si="1686"/>
        <v>0.17076011626024362</v>
      </c>
      <c r="P1406" s="5">
        <f t="shared" si="1687"/>
        <v>0.10006992181577289</v>
      </c>
      <c r="Q1406" s="5">
        <f t="shared" si="1688"/>
        <v>1.6958533239482782E-2</v>
      </c>
      <c r="R1406" s="5">
        <f t="shared" si="1689"/>
        <v>0.14762463697185163</v>
      </c>
      <c r="S1406" s="5">
        <f t="shared" si="1690"/>
        <v>2.5349131497206055E-2</v>
      </c>
      <c r="T1406" s="5">
        <f t="shared" si="1691"/>
        <v>2.9321803801519056E-2</v>
      </c>
      <c r="U1406" s="5">
        <f t="shared" si="1692"/>
        <v>8.6511922124372823E-2</v>
      </c>
      <c r="V1406" s="5">
        <f t="shared" si="1693"/>
        <v>2.8539087958722874E-3</v>
      </c>
      <c r="W1406" s="5">
        <f t="shared" si="1694"/>
        <v>3.3127155851758123E-3</v>
      </c>
      <c r="X1406" s="5">
        <f t="shared" si="1695"/>
        <v>5.7277828847020068E-3</v>
      </c>
      <c r="Y1406" s="5">
        <f t="shared" si="1696"/>
        <v>4.9517527132568635E-3</v>
      </c>
      <c r="Z1406" s="5">
        <f t="shared" si="1697"/>
        <v>8.5082449455420955E-2</v>
      </c>
      <c r="AA1406" s="5">
        <f t="shared" si="1698"/>
        <v>4.9860554392704502E-2</v>
      </c>
      <c r="AB1406" s="5">
        <f t="shared" si="1699"/>
        <v>1.4609798496988654E-2</v>
      </c>
      <c r="AC1406" s="5">
        <f t="shared" si="1700"/>
        <v>1.8073390094374187E-4</v>
      </c>
      <c r="AD1406" s="5">
        <f t="shared" si="1701"/>
        <v>4.8533462740973839E-4</v>
      </c>
      <c r="AE1406" s="5">
        <f t="shared" si="1702"/>
        <v>8.3915787539098105E-4</v>
      </c>
      <c r="AF1406" s="5">
        <f t="shared" si="1703"/>
        <v>7.2546434981261311E-4</v>
      </c>
      <c r="AG1406" s="5">
        <f t="shared" si="1704"/>
        <v>4.1811641431105281E-4</v>
      </c>
      <c r="AH1406" s="5">
        <f t="shared" si="1705"/>
        <v>3.6777515700417408E-2</v>
      </c>
      <c r="AI1406" s="5">
        <f t="shared" si="1706"/>
        <v>2.1552592029805161E-2</v>
      </c>
      <c r="AJ1406" s="5">
        <f t="shared" si="1707"/>
        <v>6.3151930514701521E-3</v>
      </c>
      <c r="AK1406" s="5">
        <f t="shared" si="1708"/>
        <v>1.2336231058174474E-3</v>
      </c>
      <c r="AL1406" s="5">
        <f t="shared" si="1709"/>
        <v>7.3251939650122589E-6</v>
      </c>
      <c r="AM1406" s="5">
        <f t="shared" si="1710"/>
        <v>5.6883772725197269E-5</v>
      </c>
      <c r="AN1406" s="5">
        <f t="shared" si="1711"/>
        <v>9.8353719616219924E-5</v>
      </c>
      <c r="AO1406" s="5">
        <f t="shared" si="1712"/>
        <v>8.5028240031458454E-5</v>
      </c>
      <c r="AP1406" s="5">
        <f t="shared" si="1713"/>
        <v>4.9005444369962372E-5</v>
      </c>
      <c r="AQ1406" s="5">
        <f t="shared" si="1714"/>
        <v>2.118296442166418E-5</v>
      </c>
      <c r="AR1406" s="5">
        <f t="shared" si="1715"/>
        <v>1.2717881722981073E-2</v>
      </c>
      <c r="AS1406" s="5">
        <f t="shared" si="1716"/>
        <v>7.4530133707648898E-3</v>
      </c>
      <c r="AT1406" s="5">
        <f t="shared" si="1717"/>
        <v>2.1838309835995194E-3</v>
      </c>
      <c r="AU1406" s="5">
        <f t="shared" si="1718"/>
        <v>4.2659414187524352E-4</v>
      </c>
      <c r="AV1406" s="5">
        <f t="shared" si="1719"/>
        <v>6.2498848325130314E-5</v>
      </c>
      <c r="AW1406" s="5">
        <f t="shared" si="1720"/>
        <v>2.0617506649609725E-7</v>
      </c>
      <c r="AX1406" s="5">
        <f t="shared" si="1721"/>
        <v>5.5558979597255205E-6</v>
      </c>
      <c r="AY1406" s="5">
        <f t="shared" si="1722"/>
        <v>9.6063113251473813E-6</v>
      </c>
      <c r="AZ1406" s="5">
        <f t="shared" si="1723"/>
        <v>8.3047977072831114E-6</v>
      </c>
      <c r="BA1406" s="5">
        <f t="shared" si="1724"/>
        <v>4.7864133362925115E-6</v>
      </c>
      <c r="BB1406" s="5">
        <f t="shared" si="1725"/>
        <v>2.0689624329212276E-6</v>
      </c>
      <c r="BC1406" s="5">
        <f t="shared" si="1726"/>
        <v>7.1545940529323718E-7</v>
      </c>
      <c r="BD1406" s="5">
        <f t="shared" si="1727"/>
        <v>3.6649320569773318E-3</v>
      </c>
      <c r="BE1406" s="5">
        <f t="shared" si="1728"/>
        <v>2.1477466309691657E-3</v>
      </c>
      <c r="BF1406" s="5">
        <f t="shared" si="1729"/>
        <v>6.2931802269805776E-4</v>
      </c>
      <c r="BG1406" s="5">
        <f t="shared" si="1730"/>
        <v>1.2293230743388656E-4</v>
      </c>
      <c r="BH1406" s="5">
        <f t="shared" si="1731"/>
        <v>1.8010391804244883E-5</v>
      </c>
      <c r="BI1406" s="5">
        <f t="shared" si="1732"/>
        <v>2.1109127109933157E-6</v>
      </c>
      <c r="BJ1406" s="8">
        <f t="shared" si="1733"/>
        <v>0.12095850742835004</v>
      </c>
      <c r="BK1406" s="8">
        <f t="shared" si="1734"/>
        <v>0.22723130155749391</v>
      </c>
      <c r="BL1406" s="8">
        <f t="shared" si="1735"/>
        <v>0.56467482152381088</v>
      </c>
      <c r="BM1406" s="8">
        <f t="shared" si="1736"/>
        <v>0.4058874435450997</v>
      </c>
      <c r="BN1406" s="8">
        <f t="shared" si="1737"/>
        <v>0.59205023628371767</v>
      </c>
    </row>
    <row r="1407" spans="1:66" x14ac:dyDescent="0.25">
      <c r="A1407" t="s">
        <v>25</v>
      </c>
      <c r="B1407" t="s">
        <v>173</v>
      </c>
      <c r="C1407" t="s">
        <v>258</v>
      </c>
      <c r="D1407" t="s">
        <v>567</v>
      </c>
      <c r="E1407">
        <f>VLOOKUP(A1407,home!$A$2:$E$405,3,FALSE)</f>
        <v>1.37894736842105</v>
      </c>
      <c r="F1407">
        <f>VLOOKUP(B1407,home!$B$2:$E$405,3,FALSE)</f>
        <v>1.1499999999999999</v>
      </c>
      <c r="G1407">
        <f>VLOOKUP(C1407,away!$B$2:$E$405,4,FALSE)</f>
        <v>0.73</v>
      </c>
      <c r="H1407">
        <f>VLOOKUP(A1407,away!$A$2:$E$405,3,FALSE)</f>
        <v>1.1000000000000001</v>
      </c>
      <c r="I1407">
        <f>VLOOKUP(C1407,away!$B$2:$E$405,3,FALSE)</f>
        <v>0.92</v>
      </c>
      <c r="J1407">
        <f>VLOOKUP(B1407,home!$B$2:$E$405,4,FALSE)</f>
        <v>0.96</v>
      </c>
      <c r="K1407" s="3">
        <f t="shared" si="1682"/>
        <v>1.1576263157894713</v>
      </c>
      <c r="L1407" s="3">
        <f t="shared" si="1683"/>
        <v>0.97152000000000016</v>
      </c>
      <c r="M1407" s="5">
        <f t="shared" si="1684"/>
        <v>0.11893878668904566</v>
      </c>
      <c r="N1407" s="5">
        <f t="shared" si="1685"/>
        <v>0.13768666943930971</v>
      </c>
      <c r="O1407" s="5">
        <f t="shared" si="1686"/>
        <v>0.11555141004414164</v>
      </c>
      <c r="P1407" s="5">
        <f t="shared" si="1687"/>
        <v>0.13376535309367818</v>
      </c>
      <c r="Q1407" s="5">
        <f t="shared" si="1688"/>
        <v>7.9694855938175463E-2</v>
      </c>
      <c r="R1407" s="5">
        <f t="shared" si="1689"/>
        <v>5.6130252943042247E-2</v>
      </c>
      <c r="S1407" s="5">
        <f t="shared" si="1690"/>
        <v>3.7610039135207475E-2</v>
      </c>
      <c r="T1407" s="5">
        <f t="shared" si="1691"/>
        <v>7.7425146441056233E-2</v>
      </c>
      <c r="U1407" s="5">
        <f t="shared" si="1692"/>
        <v>6.4977857918785117E-2</v>
      </c>
      <c r="V1407" s="5">
        <f t="shared" si="1693"/>
        <v>4.6998220259496029E-3</v>
      </c>
      <c r="W1407" s="5">
        <f t="shared" si="1694"/>
        <v>3.0752287489027568E-2</v>
      </c>
      <c r="X1407" s="5">
        <f t="shared" si="1695"/>
        <v>2.9876462341340067E-2</v>
      </c>
      <c r="Y1407" s="5">
        <f t="shared" si="1696"/>
        <v>1.4512790346929351E-2</v>
      </c>
      <c r="Z1407" s="5">
        <f t="shared" si="1697"/>
        <v>1.8177221113074807E-2</v>
      </c>
      <c r="AA1407" s="5">
        <f t="shared" si="1698"/>
        <v>2.1042429508419377E-2</v>
      </c>
      <c r="AB1407" s="5">
        <f t="shared" si="1699"/>
        <v>1.2179635073545593E-2</v>
      </c>
      <c r="AC1407" s="5">
        <f t="shared" si="1700"/>
        <v>3.3035551851884662E-4</v>
      </c>
      <c r="AD1407" s="5">
        <f t="shared" si="1701"/>
        <v>8.8999143170054099E-3</v>
      </c>
      <c r="AE1407" s="5">
        <f t="shared" si="1702"/>
        <v>8.646444757257097E-3</v>
      </c>
      <c r="AF1407" s="5">
        <f t="shared" si="1703"/>
        <v>4.2000970052852079E-3</v>
      </c>
      <c r="AG1407" s="5">
        <f t="shared" si="1704"/>
        <v>1.360159414191562E-3</v>
      </c>
      <c r="AH1407" s="5">
        <f t="shared" si="1705"/>
        <v>4.4148834639436097E-3</v>
      </c>
      <c r="AI1407" s="5">
        <f t="shared" si="1706"/>
        <v>5.1107852790048987E-3</v>
      </c>
      <c r="AJ1407" s="5">
        <f t="shared" si="1707"/>
        <v>2.9581897666627536E-3</v>
      </c>
      <c r="AK1407" s="5">
        <f t="shared" si="1708"/>
        <v>1.1414927736626396E-3</v>
      </c>
      <c r="AL1407" s="5">
        <f t="shared" si="1709"/>
        <v>1.4861467419084938E-5</v>
      </c>
      <c r="AM1407" s="5">
        <f t="shared" si="1710"/>
        <v>2.0605550043273856E-3</v>
      </c>
      <c r="AN1407" s="5">
        <f t="shared" si="1711"/>
        <v>2.0018703978041418E-3</v>
      </c>
      <c r="AO1407" s="5">
        <f t="shared" si="1712"/>
        <v>9.7242856443734008E-4</v>
      </c>
      <c r="AP1407" s="5">
        <f t="shared" si="1713"/>
        <v>3.1491126630738833E-4</v>
      </c>
      <c r="AQ1407" s="5">
        <f t="shared" si="1714"/>
        <v>7.6485648360738481E-5</v>
      </c>
      <c r="AR1407" s="5">
        <f t="shared" si="1715"/>
        <v>8.5782951657809958E-4</v>
      </c>
      <c r="AS1407" s="5">
        <f t="shared" si="1716"/>
        <v>9.9304602285176847E-4</v>
      </c>
      <c r="AT1407" s="5">
        <f t="shared" si="1717"/>
        <v>5.7478810442164008E-4</v>
      </c>
      <c r="AU1407" s="5">
        <f t="shared" si="1718"/>
        <v>2.2179661189374565E-4</v>
      </c>
      <c r="AV1407" s="5">
        <f t="shared" si="1719"/>
        <v>6.4189398670286011E-5</v>
      </c>
      <c r="AW1407" s="5">
        <f t="shared" si="1720"/>
        <v>4.6427930893033456E-7</v>
      </c>
      <c r="AX1407" s="5">
        <f t="shared" si="1721"/>
        <v>3.9755878302351219E-4</v>
      </c>
      <c r="AY1407" s="5">
        <f t="shared" si="1722"/>
        <v>3.862363088830026E-4</v>
      </c>
      <c r="AZ1407" s="5">
        <f t="shared" si="1723"/>
        <v>1.8761814940300737E-4</v>
      </c>
      <c r="BA1407" s="5">
        <f t="shared" si="1724"/>
        <v>6.0758261502669924E-5</v>
      </c>
      <c r="BB1407" s="5">
        <f t="shared" si="1725"/>
        <v>1.4756966553768472E-5</v>
      </c>
      <c r="BC1407" s="5">
        <f t="shared" si="1726"/>
        <v>2.8673376292634307E-6</v>
      </c>
      <c r="BD1407" s="5">
        <f t="shared" si="1727"/>
        <v>1.3889975532432584E-4</v>
      </c>
      <c r="BE1407" s="5">
        <f t="shared" si="1728"/>
        <v>1.607940120201583E-4</v>
      </c>
      <c r="BF1407" s="5">
        <f t="shared" si="1729"/>
        <v>9.3069689867951921E-5</v>
      </c>
      <c r="BG1407" s="5">
        <f t="shared" si="1730"/>
        <v>3.5913307397835281E-5</v>
      </c>
      <c r="BH1407" s="5">
        <f t="shared" si="1731"/>
        <v>1.0393547432692707E-5</v>
      </c>
      <c r="BI1407" s="5">
        <f t="shared" si="1732"/>
        <v>2.4063688044982323E-6</v>
      </c>
      <c r="BJ1407" s="8">
        <f t="shared" si="1733"/>
        <v>0.39953087417780997</v>
      </c>
      <c r="BK1407" s="8">
        <f t="shared" si="1734"/>
        <v>0.29574545423870185</v>
      </c>
      <c r="BL1407" s="8">
        <f t="shared" si="1735"/>
        <v>0.28666006310647091</v>
      </c>
      <c r="BM1407" s="8">
        <f t="shared" si="1736"/>
        <v>0.35796051245909044</v>
      </c>
      <c r="BN1407" s="8">
        <f t="shared" si="1737"/>
        <v>0.64176732814739301</v>
      </c>
    </row>
    <row r="1408" spans="1:66" x14ac:dyDescent="0.25">
      <c r="A1408" t="s">
        <v>178</v>
      </c>
      <c r="B1408" t="s">
        <v>182</v>
      </c>
      <c r="C1408" t="s">
        <v>460</v>
      </c>
      <c r="D1408" t="s">
        <v>567</v>
      </c>
      <c r="E1408">
        <f>VLOOKUP(A1408,home!$A$2:$E$405,3,FALSE)</f>
        <v>1.5686274509803899</v>
      </c>
      <c r="F1408">
        <f>VLOOKUP(B1408,home!$B$2:$E$405,3,FALSE)</f>
        <v>1.2</v>
      </c>
      <c r="G1408">
        <f>VLOOKUP(C1408,away!$B$2:$E$405,4,FALSE)</f>
        <v>1.1299999999999999</v>
      </c>
      <c r="H1408">
        <f>VLOOKUP(A1408,away!$A$2:$E$405,3,FALSE)</f>
        <v>1.29084967320261</v>
      </c>
      <c r="I1408">
        <f>VLOOKUP(C1408,away!$B$2:$E$405,3,FALSE)</f>
        <v>0.94</v>
      </c>
      <c r="J1408">
        <f>VLOOKUP(B1408,home!$B$2:$E$405,4,FALSE)</f>
        <v>0.91</v>
      </c>
      <c r="K1408" s="3">
        <f t="shared" si="1682"/>
        <v>2.1270588235294086</v>
      </c>
      <c r="L1408" s="3">
        <f t="shared" si="1683"/>
        <v>1.1041928104575127</v>
      </c>
      <c r="M1408" s="5">
        <f t="shared" si="1684"/>
        <v>3.9508018250698544E-2</v>
      </c>
      <c r="N1408" s="5">
        <f t="shared" si="1685"/>
        <v>8.4035878820309232E-2</v>
      </c>
      <c r="O1408" s="5">
        <f t="shared" si="1686"/>
        <v>4.3624469707845531E-2</v>
      </c>
      <c r="P1408" s="5">
        <f t="shared" si="1687"/>
        <v>9.2791813213864219E-2</v>
      </c>
      <c r="Q1408" s="5">
        <f t="shared" si="1688"/>
        <v>8.937462876889346E-2</v>
      </c>
      <c r="R1408" s="5">
        <f t="shared" si="1689"/>
        <v>2.4084912905712293E-2</v>
      </c>
      <c r="S1408" s="5">
        <f t="shared" si="1690"/>
        <v>5.4484639958905241E-2</v>
      </c>
      <c r="T1408" s="5">
        <f t="shared" si="1691"/>
        <v>9.8686822523921358E-2</v>
      </c>
      <c r="U1408" s="5">
        <f t="shared" si="1692"/>
        <v>5.1230026510032646E-2</v>
      </c>
      <c r="V1408" s="5">
        <f t="shared" si="1693"/>
        <v>1.4218572324596652E-2</v>
      </c>
      <c r="W1408" s="5">
        <f t="shared" si="1694"/>
        <v>6.3368364240846714E-2</v>
      </c>
      <c r="X1408" s="5">
        <f t="shared" si="1695"/>
        <v>6.9970892205195881E-2</v>
      </c>
      <c r="Y1408" s="5">
        <f t="shared" si="1696"/>
        <v>3.8630678057137456E-2</v>
      </c>
      <c r="Z1408" s="5">
        <f t="shared" si="1697"/>
        <v>8.8647958903276206E-3</v>
      </c>
      <c r="AA1408" s="5">
        <f t="shared" si="1698"/>
        <v>1.8855942317308604E-2</v>
      </c>
      <c r="AB1408" s="5">
        <f t="shared" si="1699"/>
        <v>2.0053849240996419E-2</v>
      </c>
      <c r="AC1408" s="5">
        <f t="shared" si="1700"/>
        <v>2.0871824975814651E-3</v>
      </c>
      <c r="AD1408" s="5">
        <f t="shared" si="1701"/>
        <v>3.3697059572779631E-2</v>
      </c>
      <c r="AE1408" s="5">
        <f t="shared" si="1702"/>
        <v>3.7208050913821775E-2</v>
      </c>
      <c r="AF1408" s="5">
        <f t="shared" si="1703"/>
        <v>2.0542431155089542E-2</v>
      </c>
      <c r="AG1408" s="5">
        <f t="shared" si="1704"/>
        <v>7.5609349302560944E-3</v>
      </c>
      <c r="AH1408" s="5">
        <f t="shared" si="1705"/>
        <v>2.4471109720682681E-3</v>
      </c>
      <c r="AI1408" s="5">
        <f t="shared" si="1706"/>
        <v>5.205148985293436E-3</v>
      </c>
      <c r="AJ1408" s="5">
        <f t="shared" si="1707"/>
        <v>5.5358290384767772E-3</v>
      </c>
      <c r="AK1408" s="5">
        <f t="shared" si="1708"/>
        <v>3.9250113339474495E-3</v>
      </c>
      <c r="AL1408" s="5">
        <f t="shared" si="1709"/>
        <v>1.9608520703809438E-4</v>
      </c>
      <c r="AM1408" s="5">
        <f t="shared" si="1710"/>
        <v>1.4335125578255411E-2</v>
      </c>
      <c r="AN1408" s="5">
        <f t="shared" si="1711"/>
        <v>1.5828742600515221E-2</v>
      </c>
      <c r="AO1408" s="5">
        <f t="shared" si="1712"/>
        <v>8.7389918890357302E-3</v>
      </c>
      <c r="AP1408" s="5">
        <f t="shared" si="1713"/>
        <v>3.2165106715065887E-3</v>
      </c>
      <c r="AQ1408" s="5">
        <f t="shared" si="1714"/>
        <v>8.8791198955936112E-4</v>
      </c>
      <c r="AR1408" s="5">
        <f t="shared" si="1715"/>
        <v>5.4041646834989494E-4</v>
      </c>
      <c r="AS1408" s="5">
        <f t="shared" si="1716"/>
        <v>1.1494976173842453E-3</v>
      </c>
      <c r="AT1408" s="5">
        <f t="shared" si="1717"/>
        <v>1.2225245248415958E-3</v>
      </c>
      <c r="AU1408" s="5">
        <f t="shared" si="1718"/>
        <v>8.6679385918180451E-4</v>
      </c>
      <c r="AV1408" s="5">
        <f t="shared" si="1719"/>
        <v>4.6093038158844142E-4</v>
      </c>
      <c r="AW1408" s="5">
        <f t="shared" si="1720"/>
        <v>1.2792833448828523E-5</v>
      </c>
      <c r="AX1408" s="5">
        <f t="shared" si="1721"/>
        <v>5.0819425579383759E-3</v>
      </c>
      <c r="AY1408" s="5">
        <f t="shared" si="1722"/>
        <v>5.611444435633617E-3</v>
      </c>
      <c r="AZ1408" s="5">
        <f t="shared" si="1723"/>
        <v>3.0980583010542274E-3</v>
      </c>
      <c r="BA1408" s="5">
        <f t="shared" si="1724"/>
        <v>1.140284567467431E-3</v>
      </c>
      <c r="BB1408" s="5">
        <f t="shared" si="1725"/>
        <v>3.1477350531829818E-4</v>
      </c>
      <c r="BC1408" s="5">
        <f t="shared" si="1726"/>
        <v>6.9514128298994854E-5</v>
      </c>
      <c r="BD1408" s="5">
        <f t="shared" si="1727"/>
        <v>9.9453996500798854E-5</v>
      </c>
      <c r="BE1408" s="5">
        <f t="shared" si="1728"/>
        <v>2.1154450079228707E-4</v>
      </c>
      <c r="BF1408" s="5">
        <f t="shared" si="1729"/>
        <v>2.2498379848967916E-4</v>
      </c>
      <c r="BG1408" s="5">
        <f t="shared" si="1730"/>
        <v>1.5951792457621146E-4</v>
      </c>
      <c r="BH1408" s="5">
        <f t="shared" si="1731"/>
        <v>8.4826002245232365E-5</v>
      </c>
      <c r="BI1408" s="5">
        <f t="shared" si="1732"/>
        <v>3.6085979308089399E-5</v>
      </c>
      <c r="BJ1408" s="8">
        <f t="shared" si="1733"/>
        <v>0.60139904141283462</v>
      </c>
      <c r="BK1408" s="8">
        <f t="shared" si="1734"/>
        <v>0.2088977558883178</v>
      </c>
      <c r="BL1408" s="8">
        <f t="shared" si="1735"/>
        <v>0.18001887606493974</v>
      </c>
      <c r="BM1408" s="8">
        <f t="shared" si="1736"/>
        <v>0.62016209598691163</v>
      </c>
      <c r="BN1408" s="8">
        <f t="shared" si="1737"/>
        <v>0.37341972166732329</v>
      </c>
    </row>
    <row r="1409" spans="1:66" x14ac:dyDescent="0.25">
      <c r="A1409" t="s">
        <v>28</v>
      </c>
      <c r="B1409" t="s">
        <v>293</v>
      </c>
      <c r="C1409" t="s">
        <v>522</v>
      </c>
      <c r="D1409" t="s">
        <v>567</v>
      </c>
      <c r="E1409">
        <f>VLOOKUP(A1409,home!$A$2:$E$405,3,FALSE)</f>
        <v>1.4313725490196101</v>
      </c>
      <c r="F1409">
        <f>VLOOKUP(B1409,home!$B$2:$E$405,3,FALSE)</f>
        <v>0.62</v>
      </c>
      <c r="G1409" t="e">
        <f>VLOOKUP(C1409,away!$B$2:$E$405,4,FALSE)</f>
        <v>#N/A</v>
      </c>
      <c r="H1409">
        <f>VLOOKUP(A1409,away!$A$2:$E$405,3,FALSE)</f>
        <v>1.20588235294118</v>
      </c>
      <c r="I1409" t="e">
        <f>VLOOKUP(C1409,away!$B$2:$E$405,3,FALSE)</f>
        <v>#N/A</v>
      </c>
      <c r="J1409">
        <f>VLOOKUP(B1409,home!$B$2:$E$405,4,FALSE)</f>
        <v>1.07</v>
      </c>
      <c r="K1409" s="3" t="e">
        <f t="shared" si="1682"/>
        <v>#N/A</v>
      </c>
      <c r="L1409" s="3" t="e">
        <f t="shared" si="1683"/>
        <v>#N/A</v>
      </c>
      <c r="M1409" s="5" t="e">
        <f t="shared" si="1684"/>
        <v>#N/A</v>
      </c>
      <c r="N1409" s="5" t="e">
        <f t="shared" si="1685"/>
        <v>#N/A</v>
      </c>
      <c r="O1409" s="5" t="e">
        <f t="shared" si="1686"/>
        <v>#N/A</v>
      </c>
      <c r="P1409" s="5" t="e">
        <f t="shared" si="1687"/>
        <v>#N/A</v>
      </c>
      <c r="Q1409" s="5" t="e">
        <f t="shared" si="1688"/>
        <v>#N/A</v>
      </c>
      <c r="R1409" s="5" t="e">
        <f t="shared" si="1689"/>
        <v>#N/A</v>
      </c>
      <c r="S1409" s="5" t="e">
        <f t="shared" si="1690"/>
        <v>#N/A</v>
      </c>
      <c r="T1409" s="5" t="e">
        <f t="shared" si="1691"/>
        <v>#N/A</v>
      </c>
      <c r="U1409" s="5" t="e">
        <f t="shared" si="1692"/>
        <v>#N/A</v>
      </c>
      <c r="V1409" s="5" t="e">
        <f t="shared" si="1693"/>
        <v>#N/A</v>
      </c>
      <c r="W1409" s="5" t="e">
        <f t="shared" si="1694"/>
        <v>#N/A</v>
      </c>
      <c r="X1409" s="5" t="e">
        <f t="shared" si="1695"/>
        <v>#N/A</v>
      </c>
      <c r="Y1409" s="5" t="e">
        <f t="shared" si="1696"/>
        <v>#N/A</v>
      </c>
      <c r="Z1409" s="5" t="e">
        <f t="shared" si="1697"/>
        <v>#N/A</v>
      </c>
      <c r="AA1409" s="5" t="e">
        <f t="shared" si="1698"/>
        <v>#N/A</v>
      </c>
      <c r="AB1409" s="5" t="e">
        <f t="shared" si="1699"/>
        <v>#N/A</v>
      </c>
      <c r="AC1409" s="5" t="e">
        <f t="shared" si="1700"/>
        <v>#N/A</v>
      </c>
      <c r="AD1409" s="5" t="e">
        <f t="shared" si="1701"/>
        <v>#N/A</v>
      </c>
      <c r="AE1409" s="5" t="e">
        <f t="shared" si="1702"/>
        <v>#N/A</v>
      </c>
      <c r="AF1409" s="5" t="e">
        <f t="shared" si="1703"/>
        <v>#N/A</v>
      </c>
      <c r="AG1409" s="5" t="e">
        <f t="shared" si="1704"/>
        <v>#N/A</v>
      </c>
      <c r="AH1409" s="5" t="e">
        <f t="shared" si="1705"/>
        <v>#N/A</v>
      </c>
      <c r="AI1409" s="5" t="e">
        <f t="shared" si="1706"/>
        <v>#N/A</v>
      </c>
      <c r="AJ1409" s="5" t="e">
        <f t="shared" si="1707"/>
        <v>#N/A</v>
      </c>
      <c r="AK1409" s="5" t="e">
        <f t="shared" si="1708"/>
        <v>#N/A</v>
      </c>
      <c r="AL1409" s="5" t="e">
        <f t="shared" si="1709"/>
        <v>#N/A</v>
      </c>
      <c r="AM1409" s="5" t="e">
        <f t="shared" si="1710"/>
        <v>#N/A</v>
      </c>
      <c r="AN1409" s="5" t="e">
        <f t="shared" si="1711"/>
        <v>#N/A</v>
      </c>
      <c r="AO1409" s="5" t="e">
        <f t="shared" si="1712"/>
        <v>#N/A</v>
      </c>
      <c r="AP1409" s="5" t="e">
        <f t="shared" si="1713"/>
        <v>#N/A</v>
      </c>
      <c r="AQ1409" s="5" t="e">
        <f t="shared" si="1714"/>
        <v>#N/A</v>
      </c>
      <c r="AR1409" s="5" t="e">
        <f t="shared" si="1715"/>
        <v>#N/A</v>
      </c>
      <c r="AS1409" s="5" t="e">
        <f t="shared" si="1716"/>
        <v>#N/A</v>
      </c>
      <c r="AT1409" s="5" t="e">
        <f t="shared" si="1717"/>
        <v>#N/A</v>
      </c>
      <c r="AU1409" s="5" t="e">
        <f t="shared" si="1718"/>
        <v>#N/A</v>
      </c>
      <c r="AV1409" s="5" t="e">
        <f t="shared" si="1719"/>
        <v>#N/A</v>
      </c>
      <c r="AW1409" s="5" t="e">
        <f t="shared" si="1720"/>
        <v>#N/A</v>
      </c>
      <c r="AX1409" s="5" t="e">
        <f t="shared" si="1721"/>
        <v>#N/A</v>
      </c>
      <c r="AY1409" s="5" t="e">
        <f t="shared" si="1722"/>
        <v>#N/A</v>
      </c>
      <c r="AZ1409" s="5" t="e">
        <f t="shared" si="1723"/>
        <v>#N/A</v>
      </c>
      <c r="BA1409" s="5" t="e">
        <f t="shared" si="1724"/>
        <v>#N/A</v>
      </c>
      <c r="BB1409" s="5" t="e">
        <f t="shared" si="1725"/>
        <v>#N/A</v>
      </c>
      <c r="BC1409" s="5" t="e">
        <f t="shared" si="1726"/>
        <v>#N/A</v>
      </c>
      <c r="BD1409" s="5" t="e">
        <f t="shared" si="1727"/>
        <v>#N/A</v>
      </c>
      <c r="BE1409" s="5" t="e">
        <f t="shared" si="1728"/>
        <v>#N/A</v>
      </c>
      <c r="BF1409" s="5" t="e">
        <f t="shared" si="1729"/>
        <v>#N/A</v>
      </c>
      <c r="BG1409" s="5" t="e">
        <f t="shared" si="1730"/>
        <v>#N/A</v>
      </c>
      <c r="BH1409" s="5" t="e">
        <f t="shared" si="1731"/>
        <v>#N/A</v>
      </c>
      <c r="BI1409" s="5" t="e">
        <f t="shared" si="1732"/>
        <v>#N/A</v>
      </c>
      <c r="BJ1409" s="8" t="e">
        <f t="shared" si="1733"/>
        <v>#N/A</v>
      </c>
      <c r="BK1409" s="8" t="e">
        <f t="shared" si="1734"/>
        <v>#N/A</v>
      </c>
      <c r="BL1409" s="8" t="e">
        <f t="shared" si="1735"/>
        <v>#N/A</v>
      </c>
      <c r="BM1409" s="8" t="e">
        <f t="shared" si="1736"/>
        <v>#N/A</v>
      </c>
      <c r="BN1409" s="8" t="e">
        <f t="shared" si="1737"/>
        <v>#N/A</v>
      </c>
    </row>
    <row r="1410" spans="1:66" x14ac:dyDescent="0.25">
      <c r="A1410" t="s">
        <v>301</v>
      </c>
      <c r="B1410" t="s">
        <v>383</v>
      </c>
      <c r="C1410" t="s">
        <v>319</v>
      </c>
      <c r="D1410" t="s">
        <v>567</v>
      </c>
      <c r="E1410">
        <f>VLOOKUP(A1410,home!$A$2:$E$405,3,FALSE)</f>
        <v>1.42105263157895</v>
      </c>
      <c r="F1410">
        <f>VLOOKUP(B1410,home!$B$2:$E$405,3,FALSE)</f>
        <v>1.36</v>
      </c>
      <c r="G1410">
        <f>VLOOKUP(C1410,away!$B$2:$E$405,4,FALSE)</f>
        <v>1</v>
      </c>
      <c r="H1410">
        <f>VLOOKUP(A1410,away!$A$2:$E$405,3,FALSE)</f>
        <v>1.0815789473684201</v>
      </c>
      <c r="I1410">
        <f>VLOOKUP(C1410,away!$B$2:$E$405,3,FALSE)</f>
        <v>0.59</v>
      </c>
      <c r="J1410">
        <f>VLOOKUP(B1410,home!$B$2:$E$405,4,FALSE)</f>
        <v>0.69</v>
      </c>
      <c r="K1410" s="3">
        <f t="shared" si="1682"/>
        <v>1.9326315789473723</v>
      </c>
      <c r="L1410" s="3">
        <f t="shared" si="1683"/>
        <v>0.44031078947368379</v>
      </c>
      <c r="M1410" s="5">
        <f t="shared" si="1684"/>
        <v>9.3206075800675858E-2</v>
      </c>
      <c r="N1410" s="5">
        <f t="shared" si="1685"/>
        <v>0.18013300544214864</v>
      </c>
      <c r="O1410" s="5">
        <f t="shared" si="1686"/>
        <v>4.1039640819539598E-2</v>
      </c>
      <c r="P1410" s="5">
        <f t="shared" si="1687"/>
        <v>7.9314505836499835E-2</v>
      </c>
      <c r="Q1410" s="5">
        <f t="shared" si="1688"/>
        <v>0.1740653673640977</v>
      </c>
      <c r="R1410" s="5">
        <f t="shared" si="1689"/>
        <v>9.0350983244839485E-3</v>
      </c>
      <c r="S1410" s="5">
        <f t="shared" si="1690"/>
        <v>1.6873338948260264E-2</v>
      </c>
      <c r="T1410" s="5">
        <f t="shared" si="1691"/>
        <v>7.6642859324112647E-2</v>
      </c>
      <c r="U1410" s="5">
        <f t="shared" si="1692"/>
        <v>1.7461516340792172E-2</v>
      </c>
      <c r="V1410" s="5">
        <f t="shared" si="1693"/>
        <v>1.5953902015227071E-3</v>
      </c>
      <c r="W1410" s="5">
        <f t="shared" si="1694"/>
        <v>0.11213474192297682</v>
      </c>
      <c r="X1410" s="5">
        <f t="shared" si="1695"/>
        <v>4.9374136743533713E-2</v>
      </c>
      <c r="Y1410" s="5">
        <f t="shared" si="1696"/>
        <v>1.0869982564563473E-2</v>
      </c>
      <c r="Z1410" s="5">
        <f t="shared" si="1697"/>
        <v>1.3260837587419619E-3</v>
      </c>
      <c r="AA1410" s="5">
        <f t="shared" si="1698"/>
        <v>2.5628313484739439E-3</v>
      </c>
      <c r="AB1410" s="5">
        <f t="shared" si="1699"/>
        <v>2.4765043977885114E-3</v>
      </c>
      <c r="AC1410" s="5">
        <f t="shared" si="1700"/>
        <v>8.4850681918507639E-5</v>
      </c>
      <c r="AD1410" s="5">
        <f t="shared" si="1701"/>
        <v>5.4178785834364675E-2</v>
      </c>
      <c r="AE1410" s="5">
        <f t="shared" si="1702"/>
        <v>2.3855503963454747E-2</v>
      </c>
      <c r="AF1410" s="5">
        <f t="shared" si="1703"/>
        <v>5.2519178917206756E-3</v>
      </c>
      <c r="AG1410" s="5">
        <f t="shared" si="1704"/>
        <v>7.708253710514986E-4</v>
      </c>
      <c r="AH1410" s="5">
        <f t="shared" si="1705"/>
        <v>1.4597224667997581E-4</v>
      </c>
      <c r="AI1410" s="5">
        <f t="shared" si="1706"/>
        <v>2.8211057358361693E-4</v>
      </c>
      <c r="AJ1410" s="5">
        <f t="shared" si="1707"/>
        <v>2.7260790163132728E-4</v>
      </c>
      <c r="AK1410" s="5">
        <f t="shared" si="1708"/>
        <v>1.7561687978776062E-4</v>
      </c>
      <c r="AL1410" s="5">
        <f t="shared" si="1709"/>
        <v>2.8881764835367814E-6</v>
      </c>
      <c r="AM1410" s="5">
        <f t="shared" si="1710"/>
        <v>2.0941526482503948E-2</v>
      </c>
      <c r="AN1410" s="5">
        <f t="shared" si="1711"/>
        <v>9.2207800582953699E-3</v>
      </c>
      <c r="AO1410" s="5">
        <f t="shared" si="1712"/>
        <v>2.0300044735156171E-3</v>
      </c>
      <c r="AP1410" s="5">
        <f t="shared" si="1713"/>
        <v>2.979442907895904E-4</v>
      </c>
      <c r="AQ1410" s="5">
        <f t="shared" si="1714"/>
        <v>3.2797021474185343E-5</v>
      </c>
      <c r="AR1410" s="5">
        <f t="shared" si="1715"/>
        <v>1.2854631035381492E-5</v>
      </c>
      <c r="AS1410" s="5">
        <f t="shared" si="1716"/>
        <v>2.4843265874695225E-5</v>
      </c>
      <c r="AT1410" s="5">
        <f t="shared" si="1717"/>
        <v>2.4006440076810808E-5</v>
      </c>
      <c r="AU1410" s="5">
        <f t="shared" si="1718"/>
        <v>1.546520139685078E-5</v>
      </c>
      <c r="AV1410" s="5">
        <f t="shared" si="1719"/>
        <v>7.4721341485837037E-6</v>
      </c>
      <c r="AW1410" s="5">
        <f t="shared" si="1720"/>
        <v>6.8269956471448349E-8</v>
      </c>
      <c r="AX1410" s="5">
        <f t="shared" si="1721"/>
        <v>6.7453758985749701E-3</v>
      </c>
      <c r="AY1410" s="5">
        <f t="shared" si="1722"/>
        <v>2.9700617871983043E-3</v>
      </c>
      <c r="AZ1410" s="5">
        <f t="shared" si="1723"/>
        <v>6.5387512515345276E-4</v>
      </c>
      <c r="BA1410" s="5">
        <f t="shared" si="1724"/>
        <v>9.5969424191173536E-5</v>
      </c>
      <c r="BB1410" s="5">
        <f t="shared" si="1725"/>
        <v>1.0564093232737615E-5</v>
      </c>
      <c r="BC1410" s="5">
        <f t="shared" si="1726"/>
        <v>9.302968462760598E-7</v>
      </c>
      <c r="BD1410" s="5">
        <f t="shared" si="1727"/>
        <v>9.4333878993029007E-7</v>
      </c>
      <c r="BE1410" s="5">
        <f t="shared" si="1728"/>
        <v>1.8231263350652799E-6</v>
      </c>
      <c r="BF1410" s="5">
        <f t="shared" si="1729"/>
        <v>1.7617157637788744E-6</v>
      </c>
      <c r="BG1410" s="5">
        <f t="shared" si="1730"/>
        <v>1.1349158394028138E-6</v>
      </c>
      <c r="BH1410" s="5">
        <f t="shared" si="1731"/>
        <v>5.4834354766936038E-7</v>
      </c>
      <c r="BI1410" s="5">
        <f t="shared" si="1732"/>
        <v>2.1194921126756798E-7</v>
      </c>
      <c r="BJ1410" s="8">
        <f t="shared" si="1733"/>
        <v>0.73027695537380011</v>
      </c>
      <c r="BK1410" s="8">
        <f t="shared" si="1734"/>
        <v>0.19404711143255904</v>
      </c>
      <c r="BL1410" s="8">
        <f t="shared" si="1735"/>
        <v>7.3542963894780308E-2</v>
      </c>
      <c r="BM1410" s="8">
        <f t="shared" si="1736"/>
        <v>0.41942942735519412</v>
      </c>
      <c r="BN1410" s="8">
        <f t="shared" si="1737"/>
        <v>0.57679369358744548</v>
      </c>
    </row>
    <row r="1411" spans="1:66" x14ac:dyDescent="0.25">
      <c r="A1411" t="s">
        <v>303</v>
      </c>
      <c r="B1411" t="s">
        <v>350</v>
      </c>
      <c r="C1411" t="s">
        <v>321</v>
      </c>
      <c r="D1411" t="s">
        <v>567</v>
      </c>
      <c r="E1411">
        <f>VLOOKUP(A1411,home!$A$2:$E$405,3,FALSE)</f>
        <v>1.3961038961039001</v>
      </c>
      <c r="F1411">
        <f>VLOOKUP(B1411,home!$B$2:$E$405,3,FALSE)</f>
        <v>1.04</v>
      </c>
      <c r="G1411">
        <f>VLOOKUP(C1411,away!$B$2:$E$405,4,FALSE)</f>
        <v>1.26</v>
      </c>
      <c r="H1411">
        <f>VLOOKUP(A1411,away!$A$2:$E$405,3,FALSE)</f>
        <v>1.0324675324675301</v>
      </c>
      <c r="I1411">
        <f>VLOOKUP(C1411,away!$B$2:$E$405,3,FALSE)</f>
        <v>0.72</v>
      </c>
      <c r="J1411">
        <f>VLOOKUP(B1411,home!$B$2:$E$405,4,FALSE)</f>
        <v>1.46</v>
      </c>
      <c r="K1411" s="3">
        <f t="shared" si="1682"/>
        <v>1.8294545454545508</v>
      </c>
      <c r="L1411" s="3">
        <f t="shared" si="1683"/>
        <v>1.0853298701298677</v>
      </c>
      <c r="M1411" s="5">
        <f t="shared" si="1684"/>
        <v>5.4215717837027021E-2</v>
      </c>
      <c r="N1411" s="5">
        <f t="shared" si="1685"/>
        <v>9.9185191432030445E-2</v>
      </c>
      <c r="O1411" s="5">
        <f t="shared" si="1686"/>
        <v>5.884193799905809E-2</v>
      </c>
      <c r="P1411" s="5">
        <f t="shared" si="1687"/>
        <v>0.10764865093573167</v>
      </c>
      <c r="Q1411" s="5">
        <f t="shared" si="1688"/>
        <v>9.0727399653553933E-2</v>
      </c>
      <c r="R1411" s="5">
        <f t="shared" si="1689"/>
        <v>3.193145646335372E-2</v>
      </c>
      <c r="S1411" s="5">
        <f t="shared" si="1690"/>
        <v>5.3435758625927185E-2</v>
      </c>
      <c r="T1411" s="5">
        <f t="shared" si="1691"/>
        <v>9.8469156883212297E-2</v>
      </c>
      <c r="U1411" s="5">
        <f t="shared" si="1692"/>
        <v>5.8417148169866553E-2</v>
      </c>
      <c r="V1411" s="5">
        <f t="shared" si="1693"/>
        <v>1.1788888202945708E-2</v>
      </c>
      <c r="W1411" s="5">
        <f t="shared" si="1694"/>
        <v>5.5327217897821974E-2</v>
      </c>
      <c r="X1411" s="5">
        <f t="shared" si="1695"/>
        <v>6.0048282215690016E-2</v>
      </c>
      <c r="Y1411" s="5">
        <f t="shared" si="1696"/>
        <v>3.2586097169338246E-2</v>
      </c>
      <c r="Z1411" s="5">
        <f t="shared" si="1697"/>
        <v>1.1552054498809739E-2</v>
      </c>
      <c r="AA1411" s="5">
        <f t="shared" si="1698"/>
        <v>2.1133958612186168E-2</v>
      </c>
      <c r="AB1411" s="5">
        <f t="shared" si="1699"/>
        <v>1.9331808323256167E-2</v>
      </c>
      <c r="AC1411" s="5">
        <f t="shared" si="1700"/>
        <v>1.4629727799764496E-3</v>
      </c>
      <c r="AD1411" s="5">
        <f t="shared" si="1701"/>
        <v>2.5304657567631193E-2</v>
      </c>
      <c r="AE1411" s="5">
        <f t="shared" si="1702"/>
        <v>2.7463900711557937E-2</v>
      </c>
      <c r="AF1411" s="5">
        <f t="shared" si="1703"/>
        <v>1.4903695896267378E-2</v>
      </c>
      <c r="AG1411" s="5">
        <f t="shared" si="1704"/>
        <v>5.3918087771836383E-3</v>
      </c>
      <c r="AH1411" s="5">
        <f t="shared" si="1705"/>
        <v>3.1344474522315815E-3</v>
      </c>
      <c r="AI1411" s="5">
        <f t="shared" si="1706"/>
        <v>5.7343291389735027E-3</v>
      </c>
      <c r="AJ1411" s="5">
        <f t="shared" si="1707"/>
        <v>5.2453472542137777E-3</v>
      </c>
      <c r="AK1411" s="5">
        <f t="shared" si="1708"/>
        <v>3.1987081255696482E-3</v>
      </c>
      <c r="AL1411" s="5">
        <f t="shared" si="1709"/>
        <v>1.1619290670913508E-4</v>
      </c>
      <c r="AM1411" s="5">
        <f t="shared" si="1710"/>
        <v>9.2587441616547514E-3</v>
      </c>
      <c r="AN1411" s="5">
        <f t="shared" si="1711"/>
        <v>1.0048791598534423E-2</v>
      </c>
      <c r="AO1411" s="5">
        <f t="shared" si="1712"/>
        <v>5.4531268402997352E-3</v>
      </c>
      <c r="AP1411" s="5">
        <f t="shared" si="1713"/>
        <v>1.9728138151280691E-3</v>
      </c>
      <c r="AQ1411" s="5">
        <f t="shared" si="1714"/>
        <v>5.3528844044083894E-4</v>
      </c>
      <c r="AR1411" s="5">
        <f t="shared" si="1715"/>
        <v>6.8038188925187968E-4</v>
      </c>
      <c r="AS1411" s="5">
        <f t="shared" si="1716"/>
        <v>1.244727739936806E-3</v>
      </c>
      <c r="AT1411" s="5">
        <f t="shared" si="1717"/>
        <v>1.13858641084038E-3</v>
      </c>
      <c r="AU1411" s="5">
        <f t="shared" si="1718"/>
        <v>6.94330694901572E-4</v>
      </c>
      <c r="AV1411" s="5">
        <f t="shared" si="1719"/>
        <v>3.175616114590744E-4</v>
      </c>
      <c r="AW1411" s="5">
        <f t="shared" si="1720"/>
        <v>6.4085605893534965E-6</v>
      </c>
      <c r="AX1411" s="5">
        <f t="shared" si="1721"/>
        <v>2.8230752652900109E-3</v>
      </c>
      <c r="AY1411" s="5">
        <f t="shared" si="1722"/>
        <v>3.0639679110440496E-3</v>
      </c>
      <c r="AZ1411" s="5">
        <f t="shared" si="1723"/>
        <v>1.6627079474877602E-3</v>
      </c>
      <c r="BA1411" s="5">
        <f t="shared" si="1724"/>
        <v>6.0152886690359648E-4</v>
      </c>
      <c r="BB1411" s="5">
        <f t="shared" si="1725"/>
        <v>1.632143117489617E-4</v>
      </c>
      <c r="BC1411" s="5">
        <f t="shared" si="1726"/>
        <v>3.5428273554767279E-5</v>
      </c>
      <c r="BD1411" s="5">
        <f t="shared" si="1727"/>
        <v>1.2307313125007604E-4</v>
      </c>
      <c r="BE1411" s="5">
        <f t="shared" si="1728"/>
        <v>2.2515669938877612E-4</v>
      </c>
      <c r="BF1411" s="5">
        <f t="shared" si="1729"/>
        <v>2.0595697356817021E-4</v>
      </c>
      <c r="BG1411" s="5">
        <f t="shared" si="1730"/>
        <v>1.2559630715411725E-4</v>
      </c>
      <c r="BH1411" s="5">
        <f t="shared" si="1731"/>
        <v>5.7443183753851428E-5</v>
      </c>
      <c r="BI1411" s="5">
        <f t="shared" si="1732"/>
        <v>2.1017938724772891E-5</v>
      </c>
      <c r="BJ1411" s="8">
        <f t="shared" si="1733"/>
        <v>0.54502609563637383</v>
      </c>
      <c r="BK1411" s="8">
        <f t="shared" si="1734"/>
        <v>0.23173214919936122</v>
      </c>
      <c r="BL1411" s="8">
        <f t="shared" si="1735"/>
        <v>0.21180297411893872</v>
      </c>
      <c r="BM1411" s="8">
        <f t="shared" si="1736"/>
        <v>0.554505359782274</v>
      </c>
      <c r="BN1411" s="8">
        <f t="shared" si="1737"/>
        <v>0.44255035432075485</v>
      </c>
    </row>
    <row r="1412" spans="1:66" x14ac:dyDescent="0.25">
      <c r="A1412" t="s">
        <v>35</v>
      </c>
      <c r="B1412" t="s">
        <v>286</v>
      </c>
      <c r="C1412" t="s">
        <v>211</v>
      </c>
      <c r="D1412" t="s">
        <v>567</v>
      </c>
      <c r="E1412">
        <f>VLOOKUP(A1412,home!$A$2:$E$405,3,FALSE)</f>
        <v>1.5947368421052599</v>
      </c>
      <c r="F1412">
        <f>VLOOKUP(B1412,home!$B$2:$E$405,3,FALSE)</f>
        <v>1.02</v>
      </c>
      <c r="G1412">
        <f>VLOOKUP(C1412,away!$B$2:$E$405,4,FALSE)</f>
        <v>0.99</v>
      </c>
      <c r="H1412">
        <f>VLOOKUP(A1412,away!$A$2:$E$405,3,FALSE)</f>
        <v>1.21315789473684</v>
      </c>
      <c r="I1412">
        <f>VLOOKUP(C1412,away!$B$2:$E$405,3,FALSE)</f>
        <v>0.99</v>
      </c>
      <c r="J1412">
        <f>VLOOKUP(B1412,home!$B$2:$E$405,4,FALSE)</f>
        <v>1</v>
      </c>
      <c r="K1412" s="3">
        <f t="shared" si="1682"/>
        <v>1.6103652631578915</v>
      </c>
      <c r="L1412" s="3">
        <f t="shared" si="1683"/>
        <v>1.2010263157894716</v>
      </c>
      <c r="M1412" s="5">
        <f t="shared" si="1684"/>
        <v>6.0121270658645747E-2</v>
      </c>
      <c r="N1412" s="5">
        <f t="shared" si="1685"/>
        <v>9.6817205845596874E-2</v>
      </c>
      <c r="O1412" s="5">
        <f t="shared" si="1686"/>
        <v>7.2207228199734963E-2</v>
      </c>
      <c r="P1412" s="5">
        <f t="shared" si="1687"/>
        <v>0.11628001204176812</v>
      </c>
      <c r="Q1412" s="5">
        <f t="shared" si="1688"/>
        <v>7.7955532584878195E-2</v>
      </c>
      <c r="R1412" s="5">
        <f t="shared" si="1689"/>
        <v>4.336139062904866E-2</v>
      </c>
      <c r="S1412" s="5">
        <f t="shared" si="1690"/>
        <v>5.6224032910095124E-2</v>
      </c>
      <c r="T1412" s="5">
        <f t="shared" si="1691"/>
        <v>9.3626646095822372E-2</v>
      </c>
      <c r="U1412" s="5">
        <f t="shared" si="1692"/>
        <v>6.9827677231240073E-2</v>
      </c>
      <c r="V1412" s="5">
        <f t="shared" si="1693"/>
        <v>1.2082488817462723E-2</v>
      </c>
      <c r="W1412" s="5">
        <f t="shared" si="1694"/>
        <v>4.184562724855366E-2</v>
      </c>
      <c r="X1412" s="5">
        <f t="shared" si="1695"/>
        <v>5.0257699526229931E-2</v>
      </c>
      <c r="Y1412" s="5">
        <f t="shared" si="1696"/>
        <v>3.0180409851021099E-2</v>
      </c>
      <c r="Z1412" s="5">
        <f t="shared" si="1697"/>
        <v>1.7359390411571484E-2</v>
      </c>
      <c r="AA1412" s="5">
        <f t="shared" si="1698"/>
        <v>2.7954959308390894E-2</v>
      </c>
      <c r="AB1412" s="5">
        <f t="shared" si="1699"/>
        <v>2.2508847701612527E-2</v>
      </c>
      <c r="AC1412" s="5">
        <f t="shared" si="1700"/>
        <v>1.4605395995849744E-3</v>
      </c>
      <c r="AD1412" s="5">
        <f t="shared" si="1701"/>
        <v>1.6846686134031029E-2</v>
      </c>
      <c r="AE1412" s="5">
        <f t="shared" si="1702"/>
        <v>2.0233313380816867E-2</v>
      </c>
      <c r="AF1412" s="5">
        <f t="shared" si="1703"/>
        <v>1.2150370912988149E-2</v>
      </c>
      <c r="AG1412" s="5">
        <f t="shared" si="1704"/>
        <v>4.8643050710339072E-3</v>
      </c>
      <c r="AH1412" s="5">
        <f t="shared" si="1705"/>
        <v>5.2122711775901944E-3</v>
      </c>
      <c r="AI1412" s="5">
        <f t="shared" si="1706"/>
        <v>8.3936604465503269E-3</v>
      </c>
      <c r="AJ1412" s="5">
        <f t="shared" si="1707"/>
        <v>6.7584296069335024E-3</v>
      </c>
      <c r="AK1412" s="5">
        <f t="shared" si="1708"/>
        <v>3.6278467575011856E-3</v>
      </c>
      <c r="AL1412" s="5">
        <f t="shared" si="1709"/>
        <v>1.1299266323992598E-4</v>
      </c>
      <c r="AM1412" s="5">
        <f t="shared" si="1710"/>
        <v>5.4258636299134577E-3</v>
      </c>
      <c r="AN1412" s="5">
        <f t="shared" si="1711"/>
        <v>6.51660500541105E-3</v>
      </c>
      <c r="AO1412" s="5">
        <f t="shared" si="1712"/>
        <v>3.9133070505520309E-3</v>
      </c>
      <c r="AP1412" s="5">
        <f t="shared" si="1713"/>
        <v>1.5666615831591573E-3</v>
      </c>
      <c r="AQ1412" s="5">
        <f t="shared" si="1714"/>
        <v>4.7040044732763587E-4</v>
      </c>
      <c r="AR1412" s="5">
        <f t="shared" si="1715"/>
        <v>1.2520149698633605E-3</v>
      </c>
      <c r="AS1412" s="5">
        <f t="shared" si="1716"/>
        <v>2.0162014164216298E-3</v>
      </c>
      <c r="AT1412" s="5">
        <f t="shared" si="1717"/>
        <v>1.6234103622675662E-3</v>
      </c>
      <c r="AU1412" s="5">
        <f t="shared" si="1718"/>
        <v>8.7142788508208589E-4</v>
      </c>
      <c r="AV1412" s="5">
        <f t="shared" si="1719"/>
        <v>3.5082929887083437E-4</v>
      </c>
      <c r="AW1412" s="5">
        <f t="shared" si="1720"/>
        <v>6.070502769851141E-6</v>
      </c>
      <c r="AX1412" s="5">
        <f t="shared" si="1721"/>
        <v>1.4562703853740703E-3</v>
      </c>
      <c r="AY1412" s="5">
        <f t="shared" si="1722"/>
        <v>1.7490190557391339E-3</v>
      </c>
      <c r="AZ1412" s="5">
        <f t="shared" si="1723"/>
        <v>1.0503089563799761E-3</v>
      </c>
      <c r="BA1412" s="5">
        <f t="shared" si="1724"/>
        <v>4.2048289877390943E-4</v>
      </c>
      <c r="BB1412" s="5">
        <f t="shared" si="1725"/>
        <v>1.2625275669172643E-4</v>
      </c>
      <c r="BC1412" s="5">
        <f t="shared" si="1726"/>
        <v>3.032657664554575E-5</v>
      </c>
      <c r="BD1412" s="5">
        <f t="shared" si="1727"/>
        <v>2.5061715442804302E-4</v>
      </c>
      <c r="BE1412" s="5">
        <f t="shared" si="1728"/>
        <v>4.0358515984239743E-4</v>
      </c>
      <c r="BF1412" s="5">
        <f t="shared" si="1729"/>
        <v>3.2495976106811108E-4</v>
      </c>
      <c r="BG1412" s="5">
        <f t="shared" si="1730"/>
        <v>1.7443463704939146E-4</v>
      </c>
      <c r="BH1412" s="5">
        <f t="shared" si="1731"/>
        <v>7.0225870048973608E-5</v>
      </c>
      <c r="BI1412" s="5">
        <f t="shared" si="1732"/>
        <v>2.2617860340381463E-5</v>
      </c>
      <c r="BJ1412" s="8">
        <f t="shared" si="1733"/>
        <v>0.46750329499693977</v>
      </c>
      <c r="BK1412" s="8">
        <f t="shared" si="1734"/>
        <v>0.2480303557465357</v>
      </c>
      <c r="BL1412" s="8">
        <f t="shared" si="1735"/>
        <v>0.26721263543388502</v>
      </c>
      <c r="BM1412" s="8">
        <f t="shared" si="1736"/>
        <v>0.5316200880762908</v>
      </c>
      <c r="BN1412" s="8">
        <f t="shared" si="1737"/>
        <v>0.46674263995967252</v>
      </c>
    </row>
    <row r="1413" spans="1:66" x14ac:dyDescent="0.25">
      <c r="A1413" t="s">
        <v>35</v>
      </c>
      <c r="B1413" t="s">
        <v>282</v>
      </c>
      <c r="C1413" t="s">
        <v>216</v>
      </c>
      <c r="D1413" t="s">
        <v>567</v>
      </c>
      <c r="E1413">
        <f>VLOOKUP(A1413,home!$A$2:$E$405,3,FALSE)</f>
        <v>1.5947368421052599</v>
      </c>
      <c r="F1413">
        <f>VLOOKUP(B1413,home!$B$2:$E$405,3,FALSE)</f>
        <v>1.19</v>
      </c>
      <c r="G1413">
        <f>VLOOKUP(C1413,away!$B$2:$E$405,4,FALSE)</f>
        <v>1.29</v>
      </c>
      <c r="H1413">
        <f>VLOOKUP(A1413,away!$A$2:$E$405,3,FALSE)</f>
        <v>1.21315789473684</v>
      </c>
      <c r="I1413">
        <f>VLOOKUP(C1413,away!$B$2:$E$405,3,FALSE)</f>
        <v>0.73</v>
      </c>
      <c r="J1413">
        <f>VLOOKUP(B1413,home!$B$2:$E$405,4,FALSE)</f>
        <v>0.91</v>
      </c>
      <c r="K1413" s="3">
        <f t="shared" si="1682"/>
        <v>2.4480805263157843</v>
      </c>
      <c r="L1413" s="3">
        <f t="shared" si="1683"/>
        <v>0.80590078947368271</v>
      </c>
      <c r="M1413" s="5">
        <f t="shared" si="1684"/>
        <v>3.8620142361009073E-2</v>
      </c>
      <c r="N1413" s="5">
        <f t="shared" si="1685"/>
        <v>9.4545218437529624E-2</v>
      </c>
      <c r="O1413" s="5">
        <f t="shared" si="1686"/>
        <v>3.1124003218323232E-2</v>
      </c>
      <c r="P1413" s="5">
        <f t="shared" si="1687"/>
        <v>7.6194066179766914E-2</v>
      </c>
      <c r="Q1413" s="5">
        <f t="shared" si="1688"/>
        <v>0.11572715405659417</v>
      </c>
      <c r="R1413" s="5">
        <f t="shared" si="1689"/>
        <v>1.2541429382614063E-2</v>
      </c>
      <c r="S1413" s="5">
        <f t="shared" si="1690"/>
        <v>3.7581009326288578E-2</v>
      </c>
      <c r="T1413" s="5">
        <f t="shared" si="1691"/>
        <v>9.3264604817751756E-2</v>
      </c>
      <c r="U1413" s="5">
        <f t="shared" si="1692"/>
        <v>3.0702429043742079E-2</v>
      </c>
      <c r="V1413" s="5">
        <f t="shared" si="1693"/>
        <v>8.2382166882504822E-3</v>
      </c>
      <c r="W1413" s="5">
        <f t="shared" si="1694"/>
        <v>9.4436464070631637E-2</v>
      </c>
      <c r="X1413" s="5">
        <f t="shared" si="1695"/>
        <v>7.6106420949625109E-2</v>
      </c>
      <c r="Y1413" s="5">
        <f t="shared" si="1696"/>
        <v>3.0667112363659644E-2</v>
      </c>
      <c r="Z1413" s="5">
        <f t="shared" si="1697"/>
        <v>3.3690492801923722E-3</v>
      </c>
      <c r="AA1413" s="5">
        <f t="shared" si="1698"/>
        <v>8.2477039350371574E-3</v>
      </c>
      <c r="AB1413" s="5">
        <f t="shared" si="1699"/>
        <v>1.0095521695091267E-2</v>
      </c>
      <c r="AC1413" s="5">
        <f t="shared" si="1700"/>
        <v>1.0158287702571156E-3</v>
      </c>
      <c r="AD1413" s="5">
        <f t="shared" si="1701"/>
        <v>5.7797017166358398E-2</v>
      </c>
      <c r="AE1413" s="5">
        <f t="shared" si="1702"/>
        <v>4.6578661763592231E-2</v>
      </c>
      <c r="AF1413" s="5">
        <f t="shared" si="1703"/>
        <v>1.8768890143953301E-2</v>
      </c>
      <c r="AG1413" s="5">
        <f t="shared" si="1704"/>
        <v>5.0419544615189302E-3</v>
      </c>
      <c r="AH1413" s="5">
        <f t="shared" si="1705"/>
        <v>6.7877986867069366E-4</v>
      </c>
      <c r="AI1413" s="5">
        <f t="shared" si="1706"/>
        <v>1.6617077781479108E-3</v>
      </c>
      <c r="AJ1413" s="5">
        <f t="shared" si="1707"/>
        <v>2.0339972260556855E-3</v>
      </c>
      <c r="AK1413" s="5">
        <f t="shared" si="1708"/>
        <v>1.6597963332290826E-3</v>
      </c>
      <c r="AL1413" s="5">
        <f t="shared" si="1709"/>
        <v>8.0165550737508538E-5</v>
      </c>
      <c r="AM1413" s="5">
        <f t="shared" si="1710"/>
        <v>2.8298350440820207E-2</v>
      </c>
      <c r="AN1413" s="5">
        <f t="shared" si="1711"/>
        <v>2.2805662961059944E-2</v>
      </c>
      <c r="AO1413" s="5">
        <f t="shared" si="1712"/>
        <v>9.1895508923944633E-3</v>
      </c>
      <c r="AP1413" s="5">
        <f t="shared" si="1713"/>
        <v>2.4686221063630952E-3</v>
      </c>
      <c r="AQ1413" s="5">
        <f t="shared" si="1714"/>
        <v>4.973661261075509E-4</v>
      </c>
      <c r="AR1413" s="5">
        <f t="shared" si="1715"/>
        <v>1.09405846408111E-4</v>
      </c>
      <c r="AS1413" s="5">
        <f t="shared" si="1716"/>
        <v>2.6783432205679226E-4</v>
      </c>
      <c r="AT1413" s="5">
        <f t="shared" si="1717"/>
        <v>3.2783999405311171E-4</v>
      </c>
      <c r="AU1413" s="5">
        <f t="shared" si="1718"/>
        <v>2.6752623506296841E-4</v>
      </c>
      <c r="AV1413" s="5">
        <f t="shared" si="1719"/>
        <v>1.6373144158405802E-4</v>
      </c>
      <c r="AW1413" s="5">
        <f t="shared" si="1720"/>
        <v>4.3933171949599334E-6</v>
      </c>
      <c r="AX1413" s="5">
        <f t="shared" si="1721"/>
        <v>1.1546106773505271E-2</v>
      </c>
      <c r="AY1413" s="5">
        <f t="shared" si="1722"/>
        <v>9.3050165641153336E-3</v>
      </c>
      <c r="AZ1413" s="5">
        <f t="shared" si="1723"/>
        <v>3.7494600975431199E-3</v>
      </c>
      <c r="BA1413" s="5">
        <f t="shared" si="1724"/>
        <v>1.0072309509033574E-3</v>
      </c>
      <c r="BB1413" s="5">
        <f t="shared" si="1725"/>
        <v>2.0293205462883592E-4</v>
      </c>
      <c r="BC1413" s="5">
        <f t="shared" si="1726"/>
        <v>3.2708620606979096E-5</v>
      </c>
      <c r="BD1413" s="5">
        <f t="shared" si="1727"/>
        <v>1.4695042998888845E-5</v>
      </c>
      <c r="BE1413" s="5">
        <f t="shared" si="1728"/>
        <v>3.5974648598952891E-5</v>
      </c>
      <c r="BF1413" s="5">
        <f t="shared" si="1729"/>
        <v>4.4034418338075002E-5</v>
      </c>
      <c r="BG1413" s="5">
        <f t="shared" si="1730"/>
        <v>3.5933267340361352E-5</v>
      </c>
      <c r="BH1413" s="5">
        <f t="shared" si="1731"/>
        <v>2.1991883005709407E-5</v>
      </c>
      <c r="BI1413" s="5">
        <f t="shared" si="1732"/>
        <v>1.0767580104658443E-5</v>
      </c>
      <c r="BJ1413" s="8">
        <f t="shared" si="1733"/>
        <v>0.72203650581926304</v>
      </c>
      <c r="BK1413" s="8">
        <f t="shared" si="1734"/>
        <v>0.17103444544042498</v>
      </c>
      <c r="BL1413" s="8">
        <f t="shared" si="1735"/>
        <v>0.10004510316046286</v>
      </c>
      <c r="BM1413" s="8">
        <f t="shared" si="1736"/>
        <v>0.61843246681758568</v>
      </c>
      <c r="BN1413" s="8">
        <f t="shared" si="1737"/>
        <v>0.36875201363583704</v>
      </c>
    </row>
    <row r="1414" spans="1:66" x14ac:dyDescent="0.25">
      <c r="A1414" t="s">
        <v>10</v>
      </c>
      <c r="B1414" t="s">
        <v>42</v>
      </c>
      <c r="C1414" t="s">
        <v>226</v>
      </c>
      <c r="D1414" t="s">
        <v>568</v>
      </c>
      <c r="E1414">
        <f>VLOOKUP(A1414,home!$A$2:$E$405,3,FALSE)</f>
        <v>1.5653594771241801</v>
      </c>
      <c r="F1414">
        <f>VLOOKUP(B1414,home!$B$2:$E$405,3,FALSE)</f>
        <v>1.35</v>
      </c>
      <c r="G1414">
        <f>VLOOKUP(C1414,away!$B$2:$E$405,4,FALSE)</f>
        <v>1.24</v>
      </c>
      <c r="H1414">
        <f>VLOOKUP(A1414,away!$A$2:$E$405,3,FALSE)</f>
        <v>1.3758169934640501</v>
      </c>
      <c r="I1414">
        <f>VLOOKUP(C1414,away!$B$2:$E$405,3,FALSE)</f>
        <v>0.83</v>
      </c>
      <c r="J1414">
        <f>VLOOKUP(B1414,home!$B$2:$E$405,4,FALSE)</f>
        <v>1.03</v>
      </c>
      <c r="K1414" s="3">
        <f t="shared" si="1682"/>
        <v>2.6204117647058776</v>
      </c>
      <c r="L1414" s="3">
        <f t="shared" si="1683"/>
        <v>1.1761859477124164</v>
      </c>
      <c r="M1414" s="5">
        <f t="shared" si="1684"/>
        <v>2.2447013279524204E-2</v>
      </c>
      <c r="N1414" s="5">
        <f t="shared" si="1685"/>
        <v>5.8820417680174292E-2</v>
      </c>
      <c r="O1414" s="5">
        <f t="shared" si="1686"/>
        <v>2.6401861587490371E-2</v>
      </c>
      <c r="P1414" s="5">
        <f t="shared" si="1687"/>
        <v>6.9183748713995963E-2</v>
      </c>
      <c r="Q1414" s="5">
        <f t="shared" si="1688"/>
        <v>7.706685724702117E-2</v>
      </c>
      <c r="R1414" s="5">
        <f t="shared" si="1689"/>
        <v>1.5526749296327204E-2</v>
      </c>
      <c r="S1414" s="5">
        <f t="shared" si="1690"/>
        <v>5.3307660873611711E-2</v>
      </c>
      <c r="T1414" s="5">
        <f t="shared" si="1691"/>
        <v>9.0644954528305094E-2</v>
      </c>
      <c r="U1414" s="5">
        <f t="shared" si="1692"/>
        <v>4.0686476523734513E-2</v>
      </c>
      <c r="V1414" s="5">
        <f t="shared" si="1693"/>
        <v>1.8255454243314623E-2</v>
      </c>
      <c r="W1414" s="5">
        <f t="shared" si="1694"/>
        <v>6.7315633133000902E-2</v>
      </c>
      <c r="X1414" s="5">
        <f t="shared" si="1695"/>
        <v>7.9175701752399991E-2</v>
      </c>
      <c r="Y1414" s="5">
        <f t="shared" si="1696"/>
        <v>4.6562673900721108E-2</v>
      </c>
      <c r="Z1414" s="5">
        <f t="shared" si="1697"/>
        <v>6.0874481119979045E-3</v>
      </c>
      <c r="AA1414" s="5">
        <f t="shared" si="1698"/>
        <v>1.5951620649715892E-2</v>
      </c>
      <c r="AB1414" s="5">
        <f t="shared" si="1699"/>
        <v>2.089990720832037E-2</v>
      </c>
      <c r="AC1414" s="5">
        <f t="shared" si="1700"/>
        <v>3.516561266141251E-3</v>
      </c>
      <c r="AD1414" s="5">
        <f t="shared" si="1701"/>
        <v>4.4098669252585071E-2</v>
      </c>
      <c r="AE1414" s="5">
        <f t="shared" si="1702"/>
        <v>5.1868235087708166E-2</v>
      </c>
      <c r="AF1414" s="5">
        <f t="shared" si="1703"/>
        <v>3.0503344621403219E-2</v>
      </c>
      <c r="AG1414" s="5">
        <f t="shared" si="1704"/>
        <v>1.1959201767307866E-2</v>
      </c>
      <c r="AH1414" s="5">
        <f t="shared" si="1705"/>
        <v>1.7899927316901031E-3</v>
      </c>
      <c r="AI1414" s="5">
        <f t="shared" si="1706"/>
        <v>4.6905180128587578E-3</v>
      </c>
      <c r="AJ1414" s="5">
        <f t="shared" si="1707"/>
        <v>6.1455442917299633E-3</v>
      </c>
      <c r="AK1414" s="5">
        <f t="shared" si="1708"/>
        <v>5.3679521875234148E-3</v>
      </c>
      <c r="AL1414" s="5">
        <f t="shared" si="1709"/>
        <v>4.3353454278215604E-4</v>
      </c>
      <c r="AM1414" s="5">
        <f t="shared" si="1710"/>
        <v>2.3111334343469455E-2</v>
      </c>
      <c r="AN1414" s="5">
        <f t="shared" si="1711"/>
        <v>2.7183226687672136E-2</v>
      </c>
      <c r="AO1414" s="5">
        <f t="shared" si="1712"/>
        <v>1.5986264621760553E-2</v>
      </c>
      <c r="AP1414" s="5">
        <f t="shared" si="1713"/>
        <v>6.2676066015089722E-3</v>
      </c>
      <c r="AQ1414" s="5">
        <f t="shared" si="1714"/>
        <v>1.8429677026211063E-3</v>
      </c>
      <c r="AR1414" s="5">
        <f t="shared" si="1715"/>
        <v>4.210728595042521E-4</v>
      </c>
      <c r="AS1414" s="5">
        <f t="shared" si="1716"/>
        <v>1.1033842748432872E-3</v>
      </c>
      <c r="AT1414" s="5">
        <f t="shared" si="1717"/>
        <v>1.445660567395407E-3</v>
      </c>
      <c r="AU1414" s="5">
        <f t="shared" si="1718"/>
        <v>1.2627419861914329E-3</v>
      </c>
      <c r="AV1414" s="5">
        <f t="shared" si="1719"/>
        <v>8.2722598910102418E-4</v>
      </c>
      <c r="AW1414" s="5">
        <f t="shared" si="1720"/>
        <v>3.7116475751113535E-5</v>
      </c>
      <c r="AX1414" s="5">
        <f t="shared" si="1721"/>
        <v>1.0093535401946392E-2</v>
      </c>
      <c r="AY1414" s="5">
        <f t="shared" si="1722"/>
        <v>1.1871874502507141E-2</v>
      </c>
      <c r="AZ1414" s="5">
        <f t="shared" si="1723"/>
        <v>6.9817659814271175E-3</v>
      </c>
      <c r="BA1414" s="5">
        <f t="shared" si="1724"/>
        <v>2.737285012523722E-3</v>
      </c>
      <c r="BB1414" s="5">
        <f t="shared" si="1725"/>
        <v>8.0488904165355163E-4</v>
      </c>
      <c r="BC1414" s="5">
        <f t="shared" si="1726"/>
        <v>1.8933983605212419E-4</v>
      </c>
      <c r="BD1414" s="5">
        <f t="shared" si="1727"/>
        <v>8.254333005199764E-5</v>
      </c>
      <c r="BE1414" s="5">
        <f t="shared" si="1728"/>
        <v>2.1629751316625486E-4</v>
      </c>
      <c r="BF1414" s="5">
        <f t="shared" si="1729"/>
        <v>2.8339427408873935E-4</v>
      </c>
      <c r="BG1414" s="5">
        <f t="shared" si="1730"/>
        <v>2.4753656329080487E-4</v>
      </c>
      <c r="BH1414" s="5">
        <f t="shared" si="1731"/>
        <v>1.6216193066052152E-4</v>
      </c>
      <c r="BI1414" s="5">
        <f t="shared" si="1732"/>
        <v>8.4986206178049869E-5</v>
      </c>
      <c r="BJ1414" s="8">
        <f t="shared" si="1733"/>
        <v>0.66508577870376917</v>
      </c>
      <c r="BK1414" s="8">
        <f t="shared" si="1734"/>
        <v>0.17901584742187707</v>
      </c>
      <c r="BL1414" s="8">
        <f t="shared" si="1735"/>
        <v>0.14359762798386236</v>
      </c>
      <c r="BM1414" s="8">
        <f t="shared" si="1736"/>
        <v>0.71250529639021709</v>
      </c>
      <c r="BN1414" s="8">
        <f t="shared" si="1737"/>
        <v>0.2694466478045332</v>
      </c>
    </row>
    <row r="1415" spans="1:66" x14ac:dyDescent="0.25">
      <c r="A1415" t="s">
        <v>10</v>
      </c>
      <c r="B1415" t="s">
        <v>221</v>
      </c>
      <c r="C1415" t="s">
        <v>37</v>
      </c>
      <c r="D1415" t="s">
        <v>568</v>
      </c>
      <c r="E1415">
        <f>VLOOKUP(A1415,home!$A$2:$E$405,3,FALSE)</f>
        <v>1.5653594771241801</v>
      </c>
      <c r="F1415">
        <f>VLOOKUP(B1415,home!$B$2:$E$405,3,FALSE)</f>
        <v>0.86</v>
      </c>
      <c r="G1415">
        <f>VLOOKUP(C1415,away!$B$2:$E$405,4,FALSE)</f>
        <v>0.9</v>
      </c>
      <c r="H1415">
        <f>VLOOKUP(A1415,away!$A$2:$E$405,3,FALSE)</f>
        <v>1.3758169934640501</v>
      </c>
      <c r="I1415">
        <f>VLOOKUP(C1415,away!$B$2:$E$405,3,FALSE)</f>
        <v>0.56000000000000005</v>
      </c>
      <c r="J1415">
        <f>VLOOKUP(B1415,home!$B$2:$E$405,4,FALSE)</f>
        <v>0.86</v>
      </c>
      <c r="K1415" s="3">
        <f t="shared" si="1682"/>
        <v>1.2115882352941154</v>
      </c>
      <c r="L1415" s="3">
        <f t="shared" si="1683"/>
        <v>0.66259346405228658</v>
      </c>
      <c r="M1415" s="5">
        <f t="shared" si="1684"/>
        <v>0.15348050867300475</v>
      </c>
      <c r="N1415" s="5">
        <f t="shared" si="1685"/>
        <v>0.185955178655169</v>
      </c>
      <c r="O1415" s="5">
        <f t="shared" si="1686"/>
        <v>0.10169518190615323</v>
      </c>
      <c r="P1415" s="5">
        <f t="shared" si="1687"/>
        <v>0.12321268598359024</v>
      </c>
      <c r="Q1415" s="5">
        <f t="shared" si="1688"/>
        <v>0.11265055337530912</v>
      </c>
      <c r="R1415" s="5">
        <f t="shared" si="1689"/>
        <v>3.3691281428312743E-2</v>
      </c>
      <c r="S1415" s="5">
        <f t="shared" si="1690"/>
        <v>2.4728491778124119E-2</v>
      </c>
      <c r="T1415" s="5">
        <f t="shared" si="1691"/>
        <v>7.4641520388353075E-2</v>
      </c>
      <c r="U1415" s="5">
        <f t="shared" si="1692"/>
        <v>4.0819960210526841E-2</v>
      </c>
      <c r="V1415" s="5">
        <f t="shared" si="1693"/>
        <v>2.2057552154696966E-3</v>
      </c>
      <c r="W1415" s="5">
        <f t="shared" si="1694"/>
        <v>4.5495361722965443E-2</v>
      </c>
      <c r="X1415" s="5">
        <f t="shared" si="1695"/>
        <v>3.0144929322331471E-2</v>
      </c>
      <c r="Y1415" s="5">
        <f t="shared" si="1696"/>
        <v>9.9869165716474795E-3</v>
      </c>
      <c r="Z1415" s="5">
        <f t="shared" si="1697"/>
        <v>7.4412076233154037E-3</v>
      </c>
      <c r="AA1415" s="5">
        <f t="shared" si="1698"/>
        <v>9.015679612789828E-3</v>
      </c>
      <c r="AB1415" s="5">
        <f t="shared" si="1699"/>
        <v>5.4616456760185825E-3</v>
      </c>
      <c r="AC1415" s="5">
        <f t="shared" si="1700"/>
        <v>1.106724508009694E-4</v>
      </c>
      <c r="AD1415" s="5">
        <f t="shared" si="1701"/>
        <v>1.3780411255998779E-2</v>
      </c>
      <c r="AE1415" s="5">
        <f t="shared" si="1702"/>
        <v>9.1308104301773517E-3</v>
      </c>
      <c r="AF1415" s="5">
        <f t="shared" si="1703"/>
        <v>3.0250076562679802E-3</v>
      </c>
      <c r="AG1415" s="5">
        <f t="shared" si="1704"/>
        <v>6.6811676725042992E-4</v>
      </c>
      <c r="AH1415" s="5">
        <f t="shared" si="1705"/>
        <v>1.2326238839662088E-3</v>
      </c>
      <c r="AI1415" s="5">
        <f t="shared" si="1706"/>
        <v>1.4934325963559974E-3</v>
      </c>
      <c r="AJ1415" s="5">
        <f t="shared" si="1707"/>
        <v>9.047126819748362E-4</v>
      </c>
      <c r="AK1415" s="5">
        <f t="shared" si="1708"/>
        <v>3.6537974726736597E-4</v>
      </c>
      <c r="AL1415" s="5">
        <f t="shared" si="1709"/>
        <v>3.5538714447778292E-6</v>
      </c>
      <c r="AM1415" s="5">
        <f t="shared" si="1710"/>
        <v>3.339236831056545E-3</v>
      </c>
      <c r="AN1415" s="5">
        <f t="shared" si="1711"/>
        <v>2.2125564991807359E-3</v>
      </c>
      <c r="AO1415" s="5">
        <f t="shared" si="1712"/>
        <v>7.3301273760178196E-4</v>
      </c>
      <c r="AP1415" s="5">
        <f t="shared" si="1713"/>
        <v>1.6189648300067152E-4</v>
      </c>
      <c r="AQ1415" s="5">
        <f t="shared" si="1714"/>
        <v>2.6817887872324264E-5</v>
      </c>
      <c r="AR1415" s="5">
        <f t="shared" si="1715"/>
        <v>1.6334570583015088E-4</v>
      </c>
      <c r="AS1415" s="5">
        <f t="shared" si="1716"/>
        <v>1.9790773546962418E-4</v>
      </c>
      <c r="AT1415" s="5">
        <f t="shared" si="1717"/>
        <v>1.1989134198434833E-4</v>
      </c>
      <c r="AU1415" s="5">
        <f t="shared" si="1718"/>
        <v>4.8419646487286622E-5</v>
      </c>
      <c r="AV1415" s="5">
        <f t="shared" si="1719"/>
        <v>1.4666168510274121E-5</v>
      </c>
      <c r="AW1415" s="5">
        <f t="shared" si="1720"/>
        <v>7.9250390043623729E-8</v>
      </c>
      <c r="AX1415" s="5">
        <f t="shared" si="1721"/>
        <v>6.7429667656148523E-4</v>
      </c>
      <c r="AY1415" s="5">
        <f t="shared" si="1722"/>
        <v>4.4678457072181869E-4</v>
      </c>
      <c r="AZ1415" s="5">
        <f t="shared" si="1723"/>
        <v>1.4801826819984184E-4</v>
      </c>
      <c r="BA1415" s="5">
        <f t="shared" si="1724"/>
        <v>3.2691979023184539E-5</v>
      </c>
      <c r="BB1415" s="5">
        <f t="shared" si="1725"/>
        <v>5.4153729069241329E-6</v>
      </c>
      <c r="BC1415" s="5">
        <f t="shared" si="1726"/>
        <v>7.1763813870675273E-7</v>
      </c>
      <c r="BD1415" s="5">
        <f t="shared" si="1727"/>
        <v>1.8038632844010901E-5</v>
      </c>
      <c r="BE1415" s="5">
        <f t="shared" si="1728"/>
        <v>2.1855395334593637E-5</v>
      </c>
      <c r="BF1415" s="5">
        <f t="shared" si="1729"/>
        <v>1.3239869932547778E-5</v>
      </c>
      <c r="BG1415" s="5">
        <f t="shared" si="1730"/>
        <v>5.3470902156997261E-6</v>
      </c>
      <c r="BH1415" s="5">
        <f t="shared" si="1731"/>
        <v>1.6196178995995148E-6</v>
      </c>
      <c r="BI1415" s="5">
        <f t="shared" si="1732"/>
        <v>3.9246199856530757E-7</v>
      </c>
      <c r="BJ1415" s="8">
        <f t="shared" si="1733"/>
        <v>0.49326025108973409</v>
      </c>
      <c r="BK1415" s="8">
        <f t="shared" si="1734"/>
        <v>0.30418845254315641</v>
      </c>
      <c r="BL1415" s="8">
        <f t="shared" si="1735"/>
        <v>0.19528462140987232</v>
      </c>
      <c r="BM1415" s="8">
        <f t="shared" si="1736"/>
        <v>0.28904243732420737</v>
      </c>
      <c r="BN1415" s="8">
        <f t="shared" si="1737"/>
        <v>0.71068539002153919</v>
      </c>
    </row>
    <row r="1416" spans="1:66" x14ac:dyDescent="0.25">
      <c r="A1416" t="s">
        <v>10</v>
      </c>
      <c r="B1416" t="s">
        <v>40</v>
      </c>
      <c r="C1416" t="s">
        <v>225</v>
      </c>
      <c r="D1416" t="s">
        <v>568</v>
      </c>
      <c r="E1416">
        <f>VLOOKUP(A1416,home!$A$2:$E$405,3,FALSE)</f>
        <v>1.5653594771241801</v>
      </c>
      <c r="F1416">
        <f>VLOOKUP(B1416,home!$B$2:$E$405,3,FALSE)</f>
        <v>0.86</v>
      </c>
      <c r="G1416">
        <f>VLOOKUP(C1416,away!$B$2:$E$405,4,FALSE)</f>
        <v>0.64</v>
      </c>
      <c r="H1416">
        <f>VLOOKUP(A1416,away!$A$2:$E$405,3,FALSE)</f>
        <v>1.3758169934640501</v>
      </c>
      <c r="I1416">
        <f>VLOOKUP(C1416,away!$B$2:$E$405,3,FALSE)</f>
        <v>0.6</v>
      </c>
      <c r="J1416">
        <f>VLOOKUP(B1416,home!$B$2:$E$405,4,FALSE)</f>
        <v>1.37</v>
      </c>
      <c r="K1416" s="3">
        <f t="shared" si="1682"/>
        <v>0.86157385620914873</v>
      </c>
      <c r="L1416" s="3">
        <f t="shared" si="1683"/>
        <v>1.1309215686274492</v>
      </c>
      <c r="M1416" s="5">
        <f t="shared" si="1684"/>
        <v>0.13635473754313707</v>
      </c>
      <c r="N1416" s="5">
        <f t="shared" si="1685"/>
        <v>0.11747967703742698</v>
      </c>
      <c r="O1416" s="5">
        <f t="shared" si="1686"/>
        <v>0.15420651367206872</v>
      </c>
      <c r="P1416" s="5">
        <f t="shared" si="1687"/>
        <v>0.13286030063701307</v>
      </c>
      <c r="Q1416" s="5">
        <f t="shared" si="1688"/>
        <v>5.0608709185670668E-2</v>
      </c>
      <c r="R1416" s="5">
        <f t="shared" si="1689"/>
        <v>8.7197736167293108E-2</v>
      </c>
      <c r="S1416" s="5">
        <f t="shared" si="1690"/>
        <v>3.2363854390781925E-2</v>
      </c>
      <c r="T1416" s="5">
        <f t="shared" si="1691"/>
        <v>5.7234480778469071E-2</v>
      </c>
      <c r="U1416" s="5">
        <f t="shared" si="1692"/>
        <v>7.5127289802362676E-2</v>
      </c>
      <c r="V1416" s="5">
        <f t="shared" si="1693"/>
        <v>3.5038275910219503E-3</v>
      </c>
      <c r="W1416" s="5">
        <f t="shared" si="1694"/>
        <v>1.4534380243621883E-2</v>
      </c>
      <c r="X1416" s="5">
        <f t="shared" si="1695"/>
        <v>1.6437244104144669E-2</v>
      </c>
      <c r="Y1416" s="5">
        <f t="shared" si="1696"/>
        <v>9.2946169430857938E-3</v>
      </c>
      <c r="Z1416" s="5">
        <f t="shared" si="1697"/>
        <v>3.2871266855692527E-2</v>
      </c>
      <c r="AA1416" s="5">
        <f t="shared" si="1698"/>
        <v>2.8321024143338987E-2</v>
      </c>
      <c r="AB1416" s="5">
        <f t="shared" si="1699"/>
        <v>1.2200326991484486E-2</v>
      </c>
      <c r="AC1416" s="5">
        <f t="shared" si="1700"/>
        <v>2.1337706866261528E-4</v>
      </c>
      <c r="AD1416" s="5">
        <f t="shared" si="1701"/>
        <v>3.1306105085268424E-3</v>
      </c>
      <c r="AE1416" s="5">
        <f t="shared" si="1702"/>
        <v>3.5404749470647535E-3</v>
      </c>
      <c r="AF1416" s="5">
        <f t="shared" si="1703"/>
        <v>2.0019997404103285E-3</v>
      </c>
      <c r="AG1416" s="5">
        <f t="shared" si="1704"/>
        <v>7.5470156227219829E-4</v>
      </c>
      <c r="AH1416" s="5">
        <f t="shared" si="1705"/>
        <v>9.2937061688028195E-3</v>
      </c>
      <c r="AI1416" s="5">
        <f t="shared" si="1706"/>
        <v>8.0072142623301978E-3</v>
      </c>
      <c r="AJ1416" s="5">
        <f t="shared" si="1707"/>
        <v>3.4494032347443609E-3</v>
      </c>
      <c r="AK1416" s="5">
        <f t="shared" si="1708"/>
        <v>9.9063854885967024E-4</v>
      </c>
      <c r="AL1416" s="5">
        <f t="shared" si="1709"/>
        <v>8.3163495460041592E-6</v>
      </c>
      <c r="AM1416" s="5">
        <f t="shared" si="1710"/>
        <v>5.3945043362407135E-4</v>
      </c>
      <c r="AN1416" s="5">
        <f t="shared" si="1711"/>
        <v>6.1007613059089246E-4</v>
      </c>
      <c r="AO1416" s="5">
        <f t="shared" si="1712"/>
        <v>3.4497412729500847E-4</v>
      </c>
      <c r="AP1416" s="5">
        <f t="shared" si="1713"/>
        <v>1.3004622705878544E-4</v>
      </c>
      <c r="AQ1416" s="5">
        <f t="shared" si="1714"/>
        <v>3.6768020774850764E-5</v>
      </c>
      <c r="AR1416" s="5">
        <f t="shared" si="1715"/>
        <v>2.1020905517570134E-3</v>
      </c>
      <c r="AS1416" s="5">
        <f t="shared" si="1716"/>
        <v>1.811106262778107E-3</v>
      </c>
      <c r="AT1416" s="5">
        <f t="shared" si="1717"/>
        <v>7.8020090341313672E-4</v>
      </c>
      <c r="AU1416" s="5">
        <f t="shared" si="1718"/>
        <v>2.2406690032383928E-4</v>
      </c>
      <c r="AV1416" s="5">
        <f t="shared" si="1719"/>
        <v>4.8262545840210284E-5</v>
      </c>
      <c r="AW1416" s="5">
        <f t="shared" si="1720"/>
        <v>2.2508949833376329E-7</v>
      </c>
      <c r="AX1416" s="5">
        <f t="shared" si="1721"/>
        <v>7.7462731721864738E-5</v>
      </c>
      <c r="AY1416" s="5">
        <f t="shared" si="1722"/>
        <v>8.7604274069058542E-5</v>
      </c>
      <c r="AZ1416" s="5">
        <f t="shared" si="1723"/>
        <v>4.9536781524324349E-5</v>
      </c>
      <c r="BA1416" s="5">
        <f t="shared" si="1724"/>
        <v>1.8674071555414711E-5</v>
      </c>
      <c r="BB1416" s="5">
        <f t="shared" si="1725"/>
        <v>5.2797275740277097E-6</v>
      </c>
      <c r="BC1416" s="5">
        <f t="shared" si="1726"/>
        <v>1.1941915579890007E-6</v>
      </c>
      <c r="BD1416" s="5">
        <f t="shared" si="1727"/>
        <v>3.9621659069833081E-4</v>
      </c>
      <c r="BE1416" s="5">
        <f t="shared" si="1728"/>
        <v>3.4136985594200272E-4</v>
      </c>
      <c r="BF1416" s="5">
        <f t="shared" si="1729"/>
        <v>1.4705767158875642E-4</v>
      </c>
      <c r="BG1416" s="5">
        <f t="shared" si="1730"/>
        <v>4.2233681731954485E-5</v>
      </c>
      <c r="BH1416" s="5">
        <f t="shared" si="1731"/>
        <v>9.096859007927475E-6</v>
      </c>
      <c r="BI1416" s="5">
        <f t="shared" si="1732"/>
        <v>1.5675231789702017E-6</v>
      </c>
      <c r="BJ1416" s="8">
        <f t="shared" si="1733"/>
        <v>0.27691796176803957</v>
      </c>
      <c r="BK1416" s="8">
        <f t="shared" si="1734"/>
        <v>0.3053920178542317</v>
      </c>
      <c r="BL1416" s="8">
        <f t="shared" si="1735"/>
        <v>0.38469712233754522</v>
      </c>
      <c r="BM1416" s="8">
        <f t="shared" si="1736"/>
        <v>0.32108331538832863</v>
      </c>
      <c r="BN1416" s="8">
        <f t="shared" si="1737"/>
        <v>0.67870767424260958</v>
      </c>
    </row>
    <row r="1417" spans="1:66" x14ac:dyDescent="0.25">
      <c r="A1417" t="s">
        <v>10</v>
      </c>
      <c r="B1417" t="s">
        <v>41</v>
      </c>
      <c r="C1417" t="s">
        <v>499</v>
      </c>
      <c r="D1417" t="s">
        <v>568</v>
      </c>
      <c r="E1417">
        <f>VLOOKUP(A1417,home!$A$2:$E$405,3,FALSE)</f>
        <v>1.5653594771241801</v>
      </c>
      <c r="F1417">
        <f>VLOOKUP(B1417,home!$B$2:$E$405,3,FALSE)</f>
        <v>0.9</v>
      </c>
      <c r="G1417" t="e">
        <f>VLOOKUP(C1417,away!$B$2:$E$405,4,FALSE)</f>
        <v>#N/A</v>
      </c>
      <c r="H1417">
        <f>VLOOKUP(A1417,away!$A$2:$E$405,3,FALSE)</f>
        <v>1.3758169934640501</v>
      </c>
      <c r="I1417" t="e">
        <f>VLOOKUP(C1417,away!$B$2:$E$405,3,FALSE)</f>
        <v>#N/A</v>
      </c>
      <c r="J1417">
        <f>VLOOKUP(B1417,home!$B$2:$E$405,4,FALSE)</f>
        <v>0.68</v>
      </c>
      <c r="K1417" s="3" t="e">
        <f t="shared" si="1682"/>
        <v>#N/A</v>
      </c>
      <c r="L1417" s="3" t="e">
        <f t="shared" si="1683"/>
        <v>#N/A</v>
      </c>
      <c r="M1417" s="5" t="e">
        <f t="shared" si="1684"/>
        <v>#N/A</v>
      </c>
      <c r="N1417" s="5" t="e">
        <f t="shared" si="1685"/>
        <v>#N/A</v>
      </c>
      <c r="O1417" s="5" t="e">
        <f t="shared" si="1686"/>
        <v>#N/A</v>
      </c>
      <c r="P1417" s="5" t="e">
        <f t="shared" si="1687"/>
        <v>#N/A</v>
      </c>
      <c r="Q1417" s="5" t="e">
        <f t="shared" si="1688"/>
        <v>#N/A</v>
      </c>
      <c r="R1417" s="5" t="e">
        <f t="shared" si="1689"/>
        <v>#N/A</v>
      </c>
      <c r="S1417" s="5" t="e">
        <f t="shared" si="1690"/>
        <v>#N/A</v>
      </c>
      <c r="T1417" s="5" t="e">
        <f t="shared" si="1691"/>
        <v>#N/A</v>
      </c>
      <c r="U1417" s="5" t="e">
        <f t="shared" si="1692"/>
        <v>#N/A</v>
      </c>
      <c r="V1417" s="5" t="e">
        <f t="shared" si="1693"/>
        <v>#N/A</v>
      </c>
      <c r="W1417" s="5" t="e">
        <f t="shared" si="1694"/>
        <v>#N/A</v>
      </c>
      <c r="X1417" s="5" t="e">
        <f t="shared" si="1695"/>
        <v>#N/A</v>
      </c>
      <c r="Y1417" s="5" t="e">
        <f t="shared" si="1696"/>
        <v>#N/A</v>
      </c>
      <c r="Z1417" s="5" t="e">
        <f t="shared" si="1697"/>
        <v>#N/A</v>
      </c>
      <c r="AA1417" s="5" t="e">
        <f t="shared" si="1698"/>
        <v>#N/A</v>
      </c>
      <c r="AB1417" s="5" t="e">
        <f t="shared" si="1699"/>
        <v>#N/A</v>
      </c>
      <c r="AC1417" s="5" t="e">
        <f t="shared" si="1700"/>
        <v>#N/A</v>
      </c>
      <c r="AD1417" s="5" t="e">
        <f t="shared" si="1701"/>
        <v>#N/A</v>
      </c>
      <c r="AE1417" s="5" t="e">
        <f t="shared" si="1702"/>
        <v>#N/A</v>
      </c>
      <c r="AF1417" s="5" t="e">
        <f t="shared" si="1703"/>
        <v>#N/A</v>
      </c>
      <c r="AG1417" s="5" t="e">
        <f t="shared" si="1704"/>
        <v>#N/A</v>
      </c>
      <c r="AH1417" s="5" t="e">
        <f t="shared" si="1705"/>
        <v>#N/A</v>
      </c>
      <c r="AI1417" s="5" t="e">
        <f t="shared" si="1706"/>
        <v>#N/A</v>
      </c>
      <c r="AJ1417" s="5" t="e">
        <f t="shared" si="1707"/>
        <v>#N/A</v>
      </c>
      <c r="AK1417" s="5" t="e">
        <f t="shared" si="1708"/>
        <v>#N/A</v>
      </c>
      <c r="AL1417" s="5" t="e">
        <f t="shared" si="1709"/>
        <v>#N/A</v>
      </c>
      <c r="AM1417" s="5" t="e">
        <f t="shared" si="1710"/>
        <v>#N/A</v>
      </c>
      <c r="AN1417" s="5" t="e">
        <f t="shared" si="1711"/>
        <v>#N/A</v>
      </c>
      <c r="AO1417" s="5" t="e">
        <f t="shared" si="1712"/>
        <v>#N/A</v>
      </c>
      <c r="AP1417" s="5" t="e">
        <f t="shared" si="1713"/>
        <v>#N/A</v>
      </c>
      <c r="AQ1417" s="5" t="e">
        <f t="shared" si="1714"/>
        <v>#N/A</v>
      </c>
      <c r="AR1417" s="5" t="e">
        <f t="shared" si="1715"/>
        <v>#N/A</v>
      </c>
      <c r="AS1417" s="5" t="e">
        <f t="shared" si="1716"/>
        <v>#N/A</v>
      </c>
      <c r="AT1417" s="5" t="e">
        <f t="shared" si="1717"/>
        <v>#N/A</v>
      </c>
      <c r="AU1417" s="5" t="e">
        <f t="shared" si="1718"/>
        <v>#N/A</v>
      </c>
      <c r="AV1417" s="5" t="e">
        <f t="shared" si="1719"/>
        <v>#N/A</v>
      </c>
      <c r="AW1417" s="5" t="e">
        <f t="shared" si="1720"/>
        <v>#N/A</v>
      </c>
      <c r="AX1417" s="5" t="e">
        <f t="shared" si="1721"/>
        <v>#N/A</v>
      </c>
      <c r="AY1417" s="5" t="e">
        <f t="shared" si="1722"/>
        <v>#N/A</v>
      </c>
      <c r="AZ1417" s="5" t="e">
        <f t="shared" si="1723"/>
        <v>#N/A</v>
      </c>
      <c r="BA1417" s="5" t="e">
        <f t="shared" si="1724"/>
        <v>#N/A</v>
      </c>
      <c r="BB1417" s="5" t="e">
        <f t="shared" si="1725"/>
        <v>#N/A</v>
      </c>
      <c r="BC1417" s="5" t="e">
        <f t="shared" si="1726"/>
        <v>#N/A</v>
      </c>
      <c r="BD1417" s="5" t="e">
        <f t="shared" si="1727"/>
        <v>#N/A</v>
      </c>
      <c r="BE1417" s="5" t="e">
        <f t="shared" si="1728"/>
        <v>#N/A</v>
      </c>
      <c r="BF1417" s="5" t="e">
        <f t="shared" si="1729"/>
        <v>#N/A</v>
      </c>
      <c r="BG1417" s="5" t="e">
        <f t="shared" si="1730"/>
        <v>#N/A</v>
      </c>
      <c r="BH1417" s="5" t="e">
        <f t="shared" si="1731"/>
        <v>#N/A</v>
      </c>
      <c r="BI1417" s="5" t="e">
        <f t="shared" si="1732"/>
        <v>#N/A</v>
      </c>
      <c r="BJ1417" s="8" t="e">
        <f t="shared" si="1733"/>
        <v>#N/A</v>
      </c>
      <c r="BK1417" s="8" t="e">
        <f t="shared" si="1734"/>
        <v>#N/A</v>
      </c>
      <c r="BL1417" s="8" t="e">
        <f t="shared" si="1735"/>
        <v>#N/A</v>
      </c>
      <c r="BM1417" s="8" t="e">
        <f t="shared" si="1736"/>
        <v>#N/A</v>
      </c>
      <c r="BN1417" s="8" t="e">
        <f t="shared" si="1737"/>
        <v>#N/A</v>
      </c>
    </row>
    <row r="1418" spans="1:66" x14ac:dyDescent="0.25">
      <c r="A1418" t="s">
        <v>13</v>
      </c>
      <c r="B1418" t="s">
        <v>50</v>
      </c>
      <c r="C1418" t="s">
        <v>227</v>
      </c>
      <c r="D1418" t="s">
        <v>568</v>
      </c>
      <c r="E1418">
        <f>VLOOKUP(A1418,home!$A$2:$E$405,3,FALSE)</f>
        <v>1.76143790849673</v>
      </c>
      <c r="F1418">
        <f>VLOOKUP(B1418,home!$B$2:$E$405,3,FALSE)</f>
        <v>0.83</v>
      </c>
      <c r="G1418">
        <f>VLOOKUP(C1418,away!$B$2:$E$405,4,FALSE)</f>
        <v>0.73</v>
      </c>
      <c r="H1418">
        <f>VLOOKUP(A1418,away!$A$2:$E$405,3,FALSE)</f>
        <v>1.3562091503267999</v>
      </c>
      <c r="I1418">
        <f>VLOOKUP(C1418,away!$B$2:$E$405,3,FALSE)</f>
        <v>1.64</v>
      </c>
      <c r="J1418">
        <f>VLOOKUP(B1418,home!$B$2:$E$405,4,FALSE)</f>
        <v>1.1299999999999999</v>
      </c>
      <c r="K1418" s="3">
        <f t="shared" si="1682"/>
        <v>1.0672552287581687</v>
      </c>
      <c r="L1418" s="3">
        <f t="shared" si="1683"/>
        <v>2.5133267973856253</v>
      </c>
      <c r="M1418" s="5">
        <f t="shared" si="1684"/>
        <v>2.7859478590678239E-2</v>
      </c>
      <c r="N1418" s="5">
        <f t="shared" si="1685"/>
        <v>2.9733174196377606E-2</v>
      </c>
      <c r="O1418" s="5">
        <f t="shared" si="1686"/>
        <v>7.0019974103142715E-2</v>
      </c>
      <c r="P1418" s="5">
        <f t="shared" si="1687"/>
        <v>7.4729183479090633E-2</v>
      </c>
      <c r="Q1418" s="5">
        <f t="shared" si="1688"/>
        <v>1.5866442814330729E-2</v>
      </c>
      <c r="R1418" s="5">
        <f t="shared" si="1689"/>
        <v>8.7991538632838096E-2</v>
      </c>
      <c r="S1418" s="5">
        <f t="shared" si="1690"/>
        <v>5.0112664934441269E-2</v>
      </c>
      <c r="T1418" s="5">
        <f t="shared" si="1691"/>
        <v>3.9877555904444008E-2</v>
      </c>
      <c r="U1418" s="5">
        <f t="shared" si="1692"/>
        <v>9.3909429692372856E-2</v>
      </c>
      <c r="V1418" s="5">
        <f t="shared" si="1693"/>
        <v>1.4935585149924073E-2</v>
      </c>
      <c r="W1418" s="5">
        <f t="shared" si="1694"/>
        <v>5.644514685128982E-3</v>
      </c>
      <c r="X1418" s="5">
        <f t="shared" si="1695"/>
        <v>1.4186510016371355E-2</v>
      </c>
      <c r="Y1418" s="5">
        <f t="shared" si="1696"/>
        <v>1.7827667892762862E-2</v>
      </c>
      <c r="Z1418" s="5">
        <f t="shared" si="1697"/>
        <v>7.3717163996368157E-2</v>
      </c>
      <c r="AA1418" s="5">
        <f t="shared" si="1698"/>
        <v>7.8675028724347326E-2</v>
      </c>
      <c r="AB1418" s="5">
        <f t="shared" si="1699"/>
        <v>4.1983167889379391E-2</v>
      </c>
      <c r="AC1418" s="5">
        <f t="shared" si="1700"/>
        <v>2.5039145999346513E-3</v>
      </c>
      <c r="AD1418" s="5">
        <f t="shared" si="1701"/>
        <v>1.506034452876543E-3</v>
      </c>
      <c r="AE1418" s="5">
        <f t="shared" si="1702"/>
        <v>3.7851567482006139E-3</v>
      </c>
      <c r="AF1418" s="5">
        <f t="shared" si="1703"/>
        <v>4.7566679437788199E-3</v>
      </c>
      <c r="AG1418" s="5">
        <f t="shared" si="1704"/>
        <v>3.985020336454829E-3</v>
      </c>
      <c r="AH1418" s="5">
        <f t="shared" si="1705"/>
        <v>4.6318830924835734E-2</v>
      </c>
      <c r="AI1418" s="5">
        <f t="shared" si="1706"/>
        <v>4.9434014494496498E-2</v>
      </c>
      <c r="AJ1418" s="5">
        <f t="shared" si="1707"/>
        <v>2.6379355223879238E-2</v>
      </c>
      <c r="AK1418" s="5">
        <f t="shared" si="1708"/>
        <v>9.384501597984745E-3</v>
      </c>
      <c r="AL1418" s="5">
        <f t="shared" si="1709"/>
        <v>2.6865613144260239E-4</v>
      </c>
      <c r="AM1418" s="5">
        <f t="shared" si="1710"/>
        <v>3.2146462890448782E-4</v>
      </c>
      <c r="AN1418" s="5">
        <f t="shared" si="1711"/>
        <v>8.0794566623727478E-4</v>
      </c>
      <c r="AO1418" s="5">
        <f t="shared" si="1712"/>
        <v>1.015315746892863E-3</v>
      </c>
      <c r="AP1418" s="5">
        <f t="shared" si="1713"/>
        <v>8.5060675815781101E-4</v>
      </c>
      <c r="AQ1418" s="5">
        <f t="shared" si="1714"/>
        <v>5.3446318982883515E-4</v>
      </c>
      <c r="AR1418" s="5">
        <f t="shared" si="1715"/>
        <v>2.3282871797392732E-2</v>
      </c>
      <c r="AS1418" s="5">
        <f t="shared" si="1716"/>
        <v>2.4848766666273493E-2</v>
      </c>
      <c r="AT1418" s="5">
        <f t="shared" si="1717"/>
        <v>1.3259988076386035E-2</v>
      </c>
      <c r="AU1418" s="5">
        <f t="shared" si="1718"/>
        <v>4.717263869264657E-3</v>
      </c>
      <c r="AV1418" s="5">
        <f t="shared" si="1719"/>
        <v>1.2586311324761733E-3</v>
      </c>
      <c r="AW1418" s="5">
        <f t="shared" si="1720"/>
        <v>2.0017577055917341E-5</v>
      </c>
      <c r="AX1418" s="5">
        <f t="shared" si="1721"/>
        <v>5.7180801009853137E-5</v>
      </c>
      <c r="AY1418" s="5">
        <f t="shared" si="1722"/>
        <v>1.4371403947403889E-4</v>
      </c>
      <c r="AZ1418" s="5">
        <f t="shared" si="1723"/>
        <v>1.8060017328531885E-4</v>
      </c>
      <c r="BA1418" s="5">
        <f t="shared" si="1724"/>
        <v>1.5130241837682642E-4</v>
      </c>
      <c r="BB1418" s="5">
        <f t="shared" si="1725"/>
        <v>9.5068105653932304E-5</v>
      </c>
      <c r="BC1418" s="5">
        <f t="shared" si="1726"/>
        <v>4.778744350334319E-5</v>
      </c>
      <c r="BD1418" s="5">
        <f t="shared" si="1727"/>
        <v>9.7529109347468616E-3</v>
      </c>
      <c r="BE1418" s="5">
        <f t="shared" si="1728"/>
        <v>1.0408845190721307E-2</v>
      </c>
      <c r="BF1418" s="5">
        <f t="shared" si="1729"/>
        <v>5.5544472275658157E-3</v>
      </c>
      <c r="BG1418" s="5">
        <f t="shared" si="1730"/>
        <v>1.9760042821603107E-3</v>
      </c>
      <c r="BH1418" s="5">
        <f t="shared" si="1731"/>
        <v>5.2722522554603062E-4</v>
      </c>
      <c r="BI1418" s="5">
        <f t="shared" si="1732"/>
        <v>1.1253677573944124E-4</v>
      </c>
      <c r="BJ1418" s="8">
        <f t="shared" si="1733"/>
        <v>0.14137419396205092</v>
      </c>
      <c r="BK1418" s="8">
        <f t="shared" si="1734"/>
        <v>0.17055319692498552</v>
      </c>
      <c r="BL1418" s="8">
        <f t="shared" si="1735"/>
        <v>0.59979533246154937</v>
      </c>
      <c r="BM1418" s="8">
        <f t="shared" si="1736"/>
        <v>0.67911639906607779</v>
      </c>
      <c r="BN1418" s="8">
        <f t="shared" si="1737"/>
        <v>0.30619979181645801</v>
      </c>
    </row>
    <row r="1419" spans="1:66" x14ac:dyDescent="0.25">
      <c r="A1419" t="s">
        <v>13</v>
      </c>
      <c r="B1419" t="s">
        <v>43</v>
      </c>
      <c r="C1419" t="s">
        <v>230</v>
      </c>
      <c r="D1419" t="s">
        <v>568</v>
      </c>
      <c r="E1419">
        <f>VLOOKUP(A1419,home!$A$2:$E$405,3,FALSE)</f>
        <v>1.76143790849673</v>
      </c>
      <c r="F1419">
        <f>VLOOKUP(B1419,home!$B$2:$E$405,3,FALSE)</f>
        <v>1.74</v>
      </c>
      <c r="G1419">
        <f>VLOOKUP(C1419,away!$B$2:$E$405,4,FALSE)</f>
        <v>0.65</v>
      </c>
      <c r="H1419">
        <f>VLOOKUP(A1419,away!$A$2:$E$405,3,FALSE)</f>
        <v>1.3562091503267999</v>
      </c>
      <c r="I1419">
        <f>VLOOKUP(C1419,away!$B$2:$E$405,3,FALSE)</f>
        <v>1.22</v>
      </c>
      <c r="J1419">
        <f>VLOOKUP(B1419,home!$B$2:$E$405,4,FALSE)</f>
        <v>1.21</v>
      </c>
      <c r="K1419" s="3">
        <f t="shared" si="1682"/>
        <v>1.9921862745098018</v>
      </c>
      <c r="L1419" s="3">
        <f t="shared" si="1683"/>
        <v>2.0020359477124217</v>
      </c>
      <c r="M1419" s="5">
        <f t="shared" si="1684"/>
        <v>1.8421768882609248E-2</v>
      </c>
      <c r="N1419" s="5">
        <f t="shared" si="1685"/>
        <v>3.6699595120125911E-2</v>
      </c>
      <c r="O1419" s="5">
        <f t="shared" si="1686"/>
        <v>3.6881043523433805E-2</v>
      </c>
      <c r="P1419" s="5">
        <f t="shared" si="1687"/>
        <v>7.3473908696983448E-2</v>
      </c>
      <c r="Q1419" s="5">
        <f t="shared" si="1688"/>
        <v>3.655621483919088E-2</v>
      </c>
      <c r="R1419" s="5">
        <f t="shared" si="1689"/>
        <v>3.6918587461530449E-2</v>
      </c>
      <c r="S1419" s="5">
        <f t="shared" si="1690"/>
        <v>7.3261358526609005E-2</v>
      </c>
      <c r="T1419" s="5">
        <f t="shared" si="1691"/>
        <v>7.3186856220358407E-2</v>
      </c>
      <c r="U1419" s="5">
        <f t="shared" si="1692"/>
        <v>7.3548703215150613E-2</v>
      </c>
      <c r="V1419" s="5">
        <f t="shared" si="1693"/>
        <v>3.2466410326839987E-2</v>
      </c>
      <c r="W1419" s="5">
        <f t="shared" si="1694"/>
        <v>2.4275596483555869E-2</v>
      </c>
      <c r="X1419" s="5">
        <f t="shared" si="1695"/>
        <v>4.8600616812240108E-2</v>
      </c>
      <c r="Y1419" s="5">
        <f t="shared" si="1696"/>
        <v>4.8650090969550697E-2</v>
      </c>
      <c r="Z1419" s="5">
        <f t="shared" si="1697"/>
        <v>2.4637446412249679E-2</v>
      </c>
      <c r="AA1419" s="5">
        <f t="shared" si="1698"/>
        <v>4.9082382581454566E-2</v>
      </c>
      <c r="AB1419" s="5">
        <f t="shared" si="1699"/>
        <v>4.8890624449506391E-2</v>
      </c>
      <c r="AC1419" s="5">
        <f t="shared" si="1700"/>
        <v>8.0931223382848215E-3</v>
      </c>
      <c r="AD1419" s="5">
        <f t="shared" si="1701"/>
        <v>1.2090377530019607E-2</v>
      </c>
      <c r="AE1419" s="5">
        <f t="shared" si="1702"/>
        <v>2.4205370436513773E-2</v>
      </c>
      <c r="AF1419" s="5">
        <f t="shared" si="1703"/>
        <v>2.4230010870798048E-2</v>
      </c>
      <c r="AG1419" s="5">
        <f t="shared" si="1704"/>
        <v>1.6169784258933485E-2</v>
      </c>
      <c r="AH1419" s="5">
        <f t="shared" si="1705"/>
        <v>1.2331263344290569E-2</v>
      </c>
      <c r="AI1419" s="5">
        <f t="shared" si="1706"/>
        <v>2.4566173581861507E-2</v>
      </c>
      <c r="AJ1419" s="5">
        <f t="shared" si="1707"/>
        <v>2.44701969135049E-2</v>
      </c>
      <c r="AK1419" s="5">
        <f t="shared" si="1708"/>
        <v>1.6249730141878856E-2</v>
      </c>
      <c r="AL1419" s="5">
        <f t="shared" si="1709"/>
        <v>1.2911536032091024E-3</v>
      </c>
      <c r="AM1419" s="5">
        <f t="shared" si="1710"/>
        <v>4.8172568337893542E-3</v>
      </c>
      <c r="AN1419" s="5">
        <f t="shared" si="1711"/>
        <v>9.6443213506096099E-3</v>
      </c>
      <c r="AO1419" s="5">
        <f t="shared" si="1712"/>
        <v>9.6541390176054283E-3</v>
      </c>
      <c r="AP1419" s="5">
        <f t="shared" si="1713"/>
        <v>6.4426444524863843E-3</v>
      </c>
      <c r="AQ1419" s="5">
        <f t="shared" si="1714"/>
        <v>3.2246014480519377E-3</v>
      </c>
      <c r="AR1419" s="5">
        <f t="shared" si="1715"/>
        <v>4.937526499195646E-3</v>
      </c>
      <c r="AS1419" s="5">
        <f t="shared" si="1716"/>
        <v>9.8364725217259964E-3</v>
      </c>
      <c r="AT1419" s="5">
        <f t="shared" si="1717"/>
        <v>9.7980427736876763E-3</v>
      </c>
      <c r="AU1419" s="5">
        <f t="shared" si="1718"/>
        <v>6.5065087769335117E-3</v>
      </c>
      <c r="AV1419" s="5">
        <f t="shared" si="1719"/>
        <v>3.2405443700961266E-3</v>
      </c>
      <c r="AW1419" s="5">
        <f t="shared" si="1720"/>
        <v>1.430464965427149E-4</v>
      </c>
      <c r="AX1419" s="5">
        <f t="shared" si="1721"/>
        <v>1.5994788241772834E-3</v>
      </c>
      <c r="AY1419" s="5">
        <f t="shared" si="1722"/>
        <v>3.2022141036077176E-3</v>
      </c>
      <c r="AZ1419" s="5">
        <f t="shared" si="1723"/>
        <v>3.2054738738471807E-3</v>
      </c>
      <c r="BA1419" s="5">
        <f t="shared" si="1724"/>
        <v>2.1391579749650159E-3</v>
      </c>
      <c r="BB1419" s="5">
        <f t="shared" si="1725"/>
        <v>1.0706677909289174E-3</v>
      </c>
      <c r="BC1419" s="5">
        <f t="shared" si="1726"/>
        <v>4.2870308109950824E-4</v>
      </c>
      <c r="BD1419" s="5">
        <f t="shared" si="1727"/>
        <v>1.6475175906953922E-3</v>
      </c>
      <c r="BE1419" s="5">
        <f t="shared" si="1728"/>
        <v>3.2821619311968176E-3</v>
      </c>
      <c r="BF1419" s="5">
        <f t="shared" si="1729"/>
        <v>3.2693389750244428E-3</v>
      </c>
      <c r="BG1419" s="5">
        <f t="shared" si="1730"/>
        <v>2.1710440775878793E-3</v>
      </c>
      <c r="BH1419" s="5">
        <f t="shared" si="1731"/>
        <v>1.0812810531815921E-3</v>
      </c>
      <c r="BI1419" s="5">
        <f t="shared" si="1732"/>
        <v>4.30822654607174E-4</v>
      </c>
      <c r="BJ1419" s="8">
        <f t="shared" si="1733"/>
        <v>0.3900931722924551</v>
      </c>
      <c r="BK1419" s="8">
        <f t="shared" si="1734"/>
        <v>0.21020993647814334</v>
      </c>
      <c r="BL1419" s="8">
        <f t="shared" si="1735"/>
        <v>0.3691399664365439</v>
      </c>
      <c r="BM1419" s="8">
        <f t="shared" si="1736"/>
        <v>0.75207023548845342</v>
      </c>
      <c r="BN1419" s="8">
        <f t="shared" si="1737"/>
        <v>0.23895111852387374</v>
      </c>
    </row>
    <row r="1420" spans="1:66" x14ac:dyDescent="0.25">
      <c r="A1420" t="s">
        <v>13</v>
      </c>
      <c r="B1420" t="s">
        <v>15</v>
      </c>
      <c r="C1420" t="s">
        <v>49</v>
      </c>
      <c r="D1420" t="s">
        <v>568</v>
      </c>
      <c r="E1420">
        <f>VLOOKUP(A1420,home!$A$2:$E$405,3,FALSE)</f>
        <v>1.76143790849673</v>
      </c>
      <c r="F1420">
        <f>VLOOKUP(B1420,home!$B$2:$E$405,3,FALSE)</f>
        <v>1.3</v>
      </c>
      <c r="G1420">
        <f>VLOOKUP(C1420,away!$B$2:$E$405,4,FALSE)</f>
        <v>0.99</v>
      </c>
      <c r="H1420">
        <f>VLOOKUP(A1420,away!$A$2:$E$405,3,FALSE)</f>
        <v>1.3562091503267999</v>
      </c>
      <c r="I1420">
        <f>VLOOKUP(C1420,away!$B$2:$E$405,3,FALSE)</f>
        <v>1.37</v>
      </c>
      <c r="J1420">
        <f>VLOOKUP(B1420,home!$B$2:$E$405,4,FALSE)</f>
        <v>1</v>
      </c>
      <c r="K1420" s="3">
        <f t="shared" si="1682"/>
        <v>2.2669705882352917</v>
      </c>
      <c r="L1420" s="3">
        <f t="shared" si="1683"/>
        <v>1.858006535947716</v>
      </c>
      <c r="M1420" s="5">
        <f t="shared" si="1684"/>
        <v>1.6163864345539264E-2</v>
      </c>
      <c r="N1420" s="5">
        <f t="shared" si="1685"/>
        <v>3.6643005063562606E-2</v>
      </c>
      <c r="O1420" s="5">
        <f t="shared" si="1686"/>
        <v>3.0032565600184202E-2</v>
      </c>
      <c r="P1420" s="5">
        <f t="shared" si="1687"/>
        <v>6.8082942904864566E-2</v>
      </c>
      <c r="Q1420" s="5">
        <f t="shared" si="1688"/>
        <v>4.1534307371826659E-2</v>
      </c>
      <c r="R1420" s="5">
        <f t="shared" si="1689"/>
        <v>2.7900351588210401E-2</v>
      </c>
      <c r="S1420" s="5">
        <f t="shared" si="1690"/>
        <v>7.1692124721806541E-2</v>
      </c>
      <c r="T1420" s="5">
        <f t="shared" si="1691"/>
        <v>7.7171014562915322E-2</v>
      </c>
      <c r="U1420" s="5">
        <f t="shared" si="1692"/>
        <v>6.3249276451896777E-2</v>
      </c>
      <c r="V1420" s="5">
        <f t="shared" si="1693"/>
        <v>3.3552282148353374E-2</v>
      </c>
      <c r="W1420" s="5">
        <f t="shared" si="1694"/>
        <v>3.1385684404885095E-2</v>
      </c>
      <c r="X1420" s="5">
        <f t="shared" si="1695"/>
        <v>5.8314806759468804E-2</v>
      </c>
      <c r="Y1420" s="5">
        <f t="shared" si="1696"/>
        <v>5.4174646050810557E-2</v>
      </c>
      <c r="Z1420" s="5">
        <f t="shared" si="1697"/>
        <v>1.7279678535378051E-2</v>
      </c>
      <c r="AA1420" s="5">
        <f t="shared" si="1698"/>
        <v>3.9172523013862724E-2</v>
      </c>
      <c r="AB1420" s="5">
        <f t="shared" si="1699"/>
        <v>4.4401478769698452E-2</v>
      </c>
      <c r="AC1420" s="5">
        <f t="shared" si="1700"/>
        <v>8.8327350943180321E-3</v>
      </c>
      <c r="AD1420" s="5">
        <f t="shared" si="1701"/>
        <v>1.7787605859377401E-2</v>
      </c>
      <c r="AE1420" s="5">
        <f t="shared" si="1702"/>
        <v>3.3049487945585099E-2</v>
      </c>
      <c r="AF1420" s="5">
        <f t="shared" si="1703"/>
        <v>3.0703082306311191E-2</v>
      </c>
      <c r="AG1420" s="5">
        <f t="shared" si="1704"/>
        <v>1.9015509199622287E-2</v>
      </c>
      <c r="AH1420" s="5">
        <f t="shared" si="1705"/>
        <v>8.0264389144519693E-3</v>
      </c>
      <c r="AI1420" s="5">
        <f t="shared" si="1706"/>
        <v>1.8195700947329814E-2</v>
      </c>
      <c r="AJ1420" s="5">
        <f t="shared" si="1707"/>
        <v>2.062455943996087E-2</v>
      </c>
      <c r="AK1420" s="5">
        <f t="shared" si="1708"/>
        <v>1.558508988190061E-2</v>
      </c>
      <c r="AL1420" s="5">
        <f t="shared" si="1709"/>
        <v>1.4881555208948658E-3</v>
      </c>
      <c r="AM1420" s="5">
        <f t="shared" si="1710"/>
        <v>8.0647958636660636E-3</v>
      </c>
      <c r="AN1420" s="5">
        <f t="shared" si="1711"/>
        <v>1.4984443425775649E-2</v>
      </c>
      <c r="AO1420" s="5">
        <f t="shared" si="1712"/>
        <v>1.3920596911314973E-2</v>
      </c>
      <c r="AP1420" s="5">
        <f t="shared" si="1713"/>
        <v>8.6215200151722685E-3</v>
      </c>
      <c r="AQ1420" s="5">
        <f t="shared" si="1714"/>
        <v>4.004710134498532E-3</v>
      </c>
      <c r="AR1420" s="5">
        <f t="shared" si="1715"/>
        <v>2.9826351926873699E-3</v>
      </c>
      <c r="AS1420" s="5">
        <f t="shared" si="1716"/>
        <v>6.7615462572577691E-3</v>
      </c>
      <c r="AT1420" s="5">
        <f t="shared" si="1717"/>
        <v>7.6641132480978931E-3</v>
      </c>
      <c r="AU1420" s="5">
        <f t="shared" si="1718"/>
        <v>5.7914397727807905E-3</v>
      </c>
      <c r="AV1420" s="5">
        <f t="shared" si="1719"/>
        <v>3.282255907107534E-3</v>
      </c>
      <c r="AW1420" s="5">
        <f t="shared" si="1720"/>
        <v>1.7411610449350655E-4</v>
      </c>
      <c r="AX1420" s="5">
        <f t="shared" si="1721"/>
        <v>3.0471091705087643E-3</v>
      </c>
      <c r="AY1420" s="5">
        <f t="shared" si="1722"/>
        <v>5.661548754551507E-3</v>
      </c>
      <c r="AZ1420" s="5">
        <f t="shared" si="1723"/>
        <v>5.2595972947716771E-3</v>
      </c>
      <c r="BA1420" s="5">
        <f t="shared" si="1724"/>
        <v>3.2574553833795666E-3</v>
      </c>
      <c r="BB1420" s="5">
        <f t="shared" si="1725"/>
        <v>1.5130933482193269E-3</v>
      </c>
      <c r="BC1420" s="5">
        <f t="shared" si="1726"/>
        <v>5.6226746609810464E-4</v>
      </c>
      <c r="BD1420" s="5">
        <f t="shared" si="1727"/>
        <v>9.2362594706013493E-4</v>
      </c>
      <c r="BE1420" s="5">
        <f t="shared" si="1728"/>
        <v>2.0938328565162923E-3</v>
      </c>
      <c r="BF1420" s="5">
        <f t="shared" si="1729"/>
        <v>2.3733287512015611E-3</v>
      </c>
      <c r="BG1420" s="5">
        <f t="shared" si="1730"/>
        <v>1.7934221583957109E-3</v>
      </c>
      <c r="BH1420" s="5">
        <f t="shared" si="1731"/>
        <v>1.0164088213431332E-3</v>
      </c>
      <c r="BI1420" s="5">
        <f t="shared" si="1732"/>
        <v>4.6083378072155648E-4</v>
      </c>
      <c r="BJ1420" s="8">
        <f t="shared" si="1733"/>
        <v>0.46867628729232141</v>
      </c>
      <c r="BK1420" s="8">
        <f t="shared" si="1734"/>
        <v>0.20547365349032815</v>
      </c>
      <c r="BL1420" s="8">
        <f t="shared" si="1735"/>
        <v>0.30233142730066559</v>
      </c>
      <c r="BM1420" s="8">
        <f t="shared" si="1736"/>
        <v>0.76791657709444749</v>
      </c>
      <c r="BN1420" s="8">
        <f t="shared" si="1737"/>
        <v>0.22035703687418773</v>
      </c>
    </row>
    <row r="1421" spans="1:66" x14ac:dyDescent="0.25">
      <c r="A1421" t="s">
        <v>13</v>
      </c>
      <c r="B1421" t="s">
        <v>53</v>
      </c>
      <c r="C1421" t="s">
        <v>229</v>
      </c>
      <c r="D1421" t="s">
        <v>568</v>
      </c>
      <c r="E1421">
        <f>VLOOKUP(A1421,home!$A$2:$E$405,3,FALSE)</f>
        <v>1.76143790849673</v>
      </c>
      <c r="F1421">
        <f>VLOOKUP(B1421,home!$B$2:$E$405,3,FALSE)</f>
        <v>0.94</v>
      </c>
      <c r="G1421">
        <f>VLOOKUP(C1421,away!$B$2:$E$405,4,FALSE)</f>
        <v>0.9</v>
      </c>
      <c r="H1421">
        <f>VLOOKUP(A1421,away!$A$2:$E$405,3,FALSE)</f>
        <v>1.3562091503267999</v>
      </c>
      <c r="I1421">
        <f>VLOOKUP(C1421,away!$B$2:$E$405,3,FALSE)</f>
        <v>0.83</v>
      </c>
      <c r="J1421">
        <f>VLOOKUP(B1421,home!$B$2:$E$405,4,FALSE)</f>
        <v>1.39</v>
      </c>
      <c r="K1421" s="3">
        <f t="shared" si="1682"/>
        <v>1.4901764705882334</v>
      </c>
      <c r="L1421" s="3">
        <f t="shared" si="1683"/>
        <v>1.5646584967320287</v>
      </c>
      <c r="M1421" s="5">
        <f t="shared" si="1684"/>
        <v>4.7130498200960644E-2</v>
      </c>
      <c r="N1421" s="5">
        <f t="shared" si="1685"/>
        <v>7.023275946617262E-2</v>
      </c>
      <c r="O1421" s="5">
        <f t="shared" si="1686"/>
        <v>7.3743134465346652E-2</v>
      </c>
      <c r="P1421" s="5">
        <f t="shared" si="1687"/>
        <v>0.10989028384768379</v>
      </c>
      <c r="Q1421" s="5">
        <f t="shared" si="1688"/>
        <v>5.2329602810486729E-2</v>
      </c>
      <c r="R1421" s="5">
        <f t="shared" si="1689"/>
        <v>5.7691410958428599E-2</v>
      </c>
      <c r="S1421" s="5">
        <f t="shared" si="1690"/>
        <v>6.4055521080182337E-2</v>
      </c>
      <c r="T1421" s="5">
        <f t="shared" si="1691"/>
        <v>8.1877957668040305E-2</v>
      </c>
      <c r="U1421" s="5">
        <f t="shared" si="1692"/>
        <v>8.5970383165286463E-2</v>
      </c>
      <c r="V1421" s="5">
        <f t="shared" si="1693"/>
        <v>1.6594773288362185E-2</v>
      </c>
      <c r="W1421" s="5">
        <f t="shared" si="1694"/>
        <v>2.599344760780508E-2</v>
      </c>
      <c r="X1421" s="5">
        <f t="shared" si="1695"/>
        <v>4.0670868658911036E-2</v>
      </c>
      <c r="Y1421" s="5">
        <f t="shared" si="1696"/>
        <v>3.1818010108318771E-2</v>
      </c>
      <c r="Z1421" s="5">
        <f t="shared" si="1697"/>
        <v>3.0089118781521526E-2</v>
      </c>
      <c r="AA1421" s="5">
        <f t="shared" si="1698"/>
        <v>4.4838096828957875E-2</v>
      </c>
      <c r="AB1421" s="5">
        <f t="shared" si="1699"/>
        <v>3.3408338440234955E-2</v>
      </c>
      <c r="AC1421" s="5">
        <f t="shared" si="1700"/>
        <v>2.4182912560015545E-3</v>
      </c>
      <c r="AD1421" s="5">
        <f t="shared" si="1701"/>
        <v>9.6837060036547816E-3</v>
      </c>
      <c r="AE1421" s="5">
        <f t="shared" si="1702"/>
        <v>1.5151692878473412E-2</v>
      </c>
      <c r="AF1421" s="5">
        <f t="shared" si="1703"/>
        <v>1.18536125010888E-2</v>
      </c>
      <c r="AG1421" s="5">
        <f t="shared" si="1704"/>
        <v>6.1822851722658622E-3</v>
      </c>
      <c r="AH1421" s="5">
        <f t="shared" si="1705"/>
        <v>1.1769798840171736E-2</v>
      </c>
      <c r="AI1421" s="5">
        <f t="shared" si="1706"/>
        <v>1.7539077295180599E-2</v>
      </c>
      <c r="AJ1421" s="5">
        <f t="shared" si="1707"/>
        <v>1.3068160150553223E-2</v>
      </c>
      <c r="AK1421" s="5">
        <f t="shared" si="1708"/>
        <v>6.4912882567444022E-3</v>
      </c>
      <c r="AL1421" s="5">
        <f t="shared" si="1709"/>
        <v>2.2554118686822258E-4</v>
      </c>
      <c r="AM1421" s="5">
        <f t="shared" si="1710"/>
        <v>2.8860861669480729E-3</v>
      </c>
      <c r="AN1421" s="5">
        <f t="shared" si="1711"/>
        <v>4.5157392434160741E-3</v>
      </c>
      <c r="AO1421" s="5">
        <f t="shared" si="1712"/>
        <v>3.5327948881186131E-3</v>
      </c>
      <c r="AP1421" s="5">
        <f t="shared" si="1713"/>
        <v>1.8425391796354216E-3</v>
      </c>
      <c r="AQ1421" s="5">
        <f t="shared" si="1714"/>
        <v>7.2073614574455632E-4</v>
      </c>
      <c r="AR1421" s="5">
        <f t="shared" si="1715"/>
        <v>3.6831431520202933E-3</v>
      </c>
      <c r="AS1421" s="5">
        <f t="shared" si="1716"/>
        <v>5.4885332629488219E-3</v>
      </c>
      <c r="AT1421" s="5">
        <f t="shared" si="1717"/>
        <v>4.0894415632435985E-3</v>
      </c>
      <c r="AU1421" s="5">
        <f t="shared" si="1718"/>
        <v>2.0313298651303919E-3</v>
      </c>
      <c r="AV1421" s="5">
        <f t="shared" si="1719"/>
        <v>7.5675999225511984E-4</v>
      </c>
      <c r="AW1421" s="5">
        <f t="shared" si="1720"/>
        <v>1.4607659106313326E-5</v>
      </c>
      <c r="AX1421" s="5">
        <f t="shared" si="1721"/>
        <v>7.1679628301269988E-4</v>
      </c>
      <c r="AY1421" s="5">
        <f t="shared" si="1722"/>
        <v>1.1215413946417565E-3</v>
      </c>
      <c r="AZ1421" s="5">
        <f t="shared" si="1723"/>
        <v>8.7741463628145729E-4</v>
      </c>
      <c r="BA1421" s="5">
        <f t="shared" si="1724"/>
        <v>4.576180886049416E-4</v>
      </c>
      <c r="BB1421" s="5">
        <f t="shared" si="1725"/>
        <v>1.7900400764849812E-4</v>
      </c>
      <c r="BC1421" s="5">
        <f t="shared" si="1726"/>
        <v>5.6016028303261482E-5</v>
      </c>
      <c r="BD1421" s="5">
        <f t="shared" si="1727"/>
        <v>9.6047687124815721E-4</v>
      </c>
      <c r="BE1421" s="5">
        <f t="shared" si="1728"/>
        <v>1.431280034078208E-3</v>
      </c>
      <c r="BF1421" s="5">
        <f t="shared" si="1729"/>
        <v>1.0664299148030354E-3</v>
      </c>
      <c r="BG1421" s="5">
        <f t="shared" si="1730"/>
        <v>5.2972292219029943E-4</v>
      </c>
      <c r="BH1421" s="5">
        <f t="shared" si="1731"/>
        <v>1.9734515864480641E-4</v>
      </c>
      <c r="BI1421" s="5">
        <f t="shared" si="1732"/>
        <v>5.8815822399398505E-5</v>
      </c>
      <c r="BJ1421" s="8">
        <f t="shared" si="1733"/>
        <v>0.3627002289375727</v>
      </c>
      <c r="BK1421" s="8">
        <f t="shared" si="1734"/>
        <v>0.24143645025470048</v>
      </c>
      <c r="BL1421" s="8">
        <f t="shared" si="1735"/>
        <v>0.36481296695986659</v>
      </c>
      <c r="BM1421" s="8">
        <f t="shared" si="1736"/>
        <v>0.58691414144904686</v>
      </c>
      <c r="BN1421" s="8">
        <f t="shared" si="1737"/>
        <v>0.41101768974907904</v>
      </c>
    </row>
    <row r="1422" spans="1:66" x14ac:dyDescent="0.25">
      <c r="A1422" t="s">
        <v>13</v>
      </c>
      <c r="B1422" t="s">
        <v>54</v>
      </c>
      <c r="C1422" t="s">
        <v>52</v>
      </c>
      <c r="D1422" t="s">
        <v>568</v>
      </c>
      <c r="E1422">
        <f>VLOOKUP(A1422,home!$A$2:$E$405,3,FALSE)</f>
        <v>1.76143790849673</v>
      </c>
      <c r="F1422">
        <f>VLOOKUP(B1422,home!$B$2:$E$405,3,FALSE)</f>
        <v>1.1000000000000001</v>
      </c>
      <c r="G1422">
        <f>VLOOKUP(C1422,away!$B$2:$E$405,4,FALSE)</f>
        <v>0.67</v>
      </c>
      <c r="H1422">
        <f>VLOOKUP(A1422,away!$A$2:$E$405,3,FALSE)</f>
        <v>1.3562091503267999</v>
      </c>
      <c r="I1422">
        <f>VLOOKUP(C1422,away!$B$2:$E$405,3,FALSE)</f>
        <v>0.97</v>
      </c>
      <c r="J1422">
        <f>VLOOKUP(B1422,home!$B$2:$E$405,4,FALSE)</f>
        <v>1.17</v>
      </c>
      <c r="K1422" s="3">
        <f t="shared" si="1682"/>
        <v>1.2981797385620903</v>
      </c>
      <c r="L1422" s="3">
        <f t="shared" si="1683"/>
        <v>1.5391617647058851</v>
      </c>
      <c r="M1422" s="5">
        <f t="shared" si="1684"/>
        <v>5.8581197054378205E-2</v>
      </c>
      <c r="N1422" s="5">
        <f t="shared" si="1685"/>
        <v>7.6048923076706992E-2</v>
      </c>
      <c r="O1422" s="5">
        <f t="shared" si="1686"/>
        <v>9.0165938636799947E-2</v>
      </c>
      <c r="P1422" s="5">
        <f t="shared" si="1687"/>
        <v>0.11705159464672645</v>
      </c>
      <c r="Q1422" s="5">
        <f t="shared" si="1688"/>
        <v>4.9362585538824014E-2</v>
      </c>
      <c r="R1422" s="5">
        <f t="shared" si="1689"/>
        <v>6.9389982614289802E-2</v>
      </c>
      <c r="S1422" s="5">
        <f t="shared" si="1690"/>
        <v>5.8470449983394387E-2</v>
      </c>
      <c r="T1422" s="5">
        <f t="shared" si="1691"/>
        <v>7.5977004268381568E-2</v>
      </c>
      <c r="U1422" s="5">
        <f t="shared" si="1692"/>
        <v>9.0080669489046736E-2</v>
      </c>
      <c r="V1422" s="5">
        <f t="shared" si="1693"/>
        <v>1.2981145552205744E-2</v>
      </c>
      <c r="W1422" s="5">
        <f t="shared" si="1694"/>
        <v>2.1360502796513123E-2</v>
      </c>
      <c r="X1422" s="5">
        <f t="shared" si="1695"/>
        <v>3.2877269179286128E-2</v>
      </c>
      <c r="Y1422" s="5">
        <f t="shared" si="1696"/>
        <v>2.5301717824350232E-2</v>
      </c>
      <c r="Z1422" s="5">
        <f t="shared" si="1697"/>
        <v>3.5600802697840307E-2</v>
      </c>
      <c r="AA1422" s="5">
        <f t="shared" si="1698"/>
        <v>4.6216240738882891E-2</v>
      </c>
      <c r="AB1422" s="5">
        <f t="shared" si="1699"/>
        <v>2.9998493659862818E-2</v>
      </c>
      <c r="AC1422" s="5">
        <f t="shared" si="1700"/>
        <v>1.6211086744016337E-3</v>
      </c>
      <c r="AD1422" s="5">
        <f t="shared" si="1701"/>
        <v>6.9324429839830509E-3</v>
      </c>
      <c r="AE1422" s="5">
        <f t="shared" si="1702"/>
        <v>1.0670151176950284E-2</v>
      </c>
      <c r="AF1422" s="5">
        <f t="shared" si="1703"/>
        <v>8.2115443575966895E-3</v>
      </c>
      <c r="AG1422" s="5">
        <f t="shared" si="1704"/>
        <v>4.2129650347997229E-3</v>
      </c>
      <c r="AH1422" s="5">
        <f t="shared" si="1705"/>
        <v>1.3698848576338487E-2</v>
      </c>
      <c r="AI1422" s="5">
        <f t="shared" si="1706"/>
        <v>1.778356766343276E-2</v>
      </c>
      <c r="AJ1422" s="5">
        <f t="shared" si="1707"/>
        <v>1.1543133610008196E-2</v>
      </c>
      <c r="AK1422" s="5">
        <f t="shared" si="1708"/>
        <v>4.9950207240092382E-3</v>
      </c>
      <c r="AL1422" s="5">
        <f t="shared" si="1709"/>
        <v>1.2956604847675789E-4</v>
      </c>
      <c r="AM1422" s="5">
        <f t="shared" si="1710"/>
        <v>1.7999114041087421E-3</v>
      </c>
      <c r="AN1422" s="5">
        <f t="shared" si="1711"/>
        <v>2.7703548130622586E-3</v>
      </c>
      <c r="AO1422" s="5">
        <f t="shared" si="1712"/>
        <v>2.1320121014671749E-3</v>
      </c>
      <c r="AP1422" s="5">
        <f t="shared" si="1713"/>
        <v>1.093837169489506E-3</v>
      </c>
      <c r="AQ1422" s="5">
        <f t="shared" si="1714"/>
        <v>4.2089808702308975E-4</v>
      </c>
      <c r="AR1422" s="5">
        <f t="shared" si="1715"/>
        <v>4.2169487898391653E-3</v>
      </c>
      <c r="AS1422" s="5">
        <f t="shared" si="1716"/>
        <v>5.4743574775231304E-3</v>
      </c>
      <c r="AT1422" s="5">
        <f t="shared" si="1717"/>
        <v>3.5533499794832019E-3</v>
      </c>
      <c r="AU1422" s="5">
        <f t="shared" si="1718"/>
        <v>1.5376289824617037E-3</v>
      </c>
      <c r="AV1422" s="5">
        <f t="shared" si="1719"/>
        <v>4.9902969761440679E-4</v>
      </c>
      <c r="AW1422" s="5">
        <f t="shared" si="1720"/>
        <v>7.1913066103416526E-6</v>
      </c>
      <c r="AX1422" s="5">
        <f t="shared" si="1721"/>
        <v>3.8943475267013485E-4</v>
      </c>
      <c r="AY1422" s="5">
        <f t="shared" si="1722"/>
        <v>5.9940308115756459E-4</v>
      </c>
      <c r="AZ1422" s="5">
        <f t="shared" si="1723"/>
        <v>4.6128915208231113E-4</v>
      </c>
      <c r="BA1422" s="5">
        <f t="shared" si="1724"/>
        <v>2.3666620845289702E-4</v>
      </c>
      <c r="BB1422" s="5">
        <f t="shared" si="1725"/>
        <v>9.1066894762152999E-5</v>
      </c>
      <c r="BC1422" s="5">
        <f t="shared" si="1726"/>
        <v>2.8033336489680081E-5</v>
      </c>
      <c r="BD1422" s="5">
        <f t="shared" si="1727"/>
        <v>1.0817610568405337E-3</v>
      </c>
      <c r="BE1422" s="5">
        <f t="shared" si="1728"/>
        <v>1.4043202859558945E-3</v>
      </c>
      <c r="BF1422" s="5">
        <f t="shared" si="1729"/>
        <v>9.1153007083983185E-4</v>
      </c>
      <c r="BG1422" s="5">
        <f t="shared" si="1730"/>
        <v>3.9444328968477879E-4</v>
      </c>
      <c r="BH1422" s="5">
        <f t="shared" si="1731"/>
        <v>1.2801457167013923E-4</v>
      </c>
      <c r="BI1422" s="5">
        <f t="shared" si="1732"/>
        <v>3.3237184636575852E-5</v>
      </c>
      <c r="BJ1422" s="8">
        <f t="shared" si="1733"/>
        <v>0.32097801323815744</v>
      </c>
      <c r="BK1422" s="8">
        <f t="shared" si="1734"/>
        <v>0.24943446504074071</v>
      </c>
      <c r="BL1422" s="8">
        <f t="shared" si="1735"/>
        <v>0.39310651709922034</v>
      </c>
      <c r="BM1422" s="8">
        <f t="shared" si="1736"/>
        <v>0.53792736473368608</v>
      </c>
      <c r="BN1422" s="8">
        <f t="shared" si="1737"/>
        <v>0.4606002215677254</v>
      </c>
    </row>
    <row r="1423" spans="1:66" x14ac:dyDescent="0.25">
      <c r="A1423" t="s">
        <v>16</v>
      </c>
      <c r="B1423" t="s">
        <v>48</v>
      </c>
      <c r="C1423" t="s">
        <v>233</v>
      </c>
      <c r="D1423" t="s">
        <v>568</v>
      </c>
      <c r="E1423">
        <f>VLOOKUP(A1423,home!$A$2:$E$405,3,FALSE)</f>
        <v>1.5457516339869299</v>
      </c>
      <c r="F1423">
        <f>VLOOKUP(B1423,home!$B$2:$E$405,3,FALSE)</f>
        <v>0.5</v>
      </c>
      <c r="G1423">
        <f>VLOOKUP(C1423,away!$B$2:$E$405,4,FALSE)</f>
        <v>1.18</v>
      </c>
      <c r="H1423">
        <f>VLOOKUP(A1423,away!$A$2:$E$405,3,FALSE)</f>
        <v>1.36928104575163</v>
      </c>
      <c r="I1423">
        <f>VLOOKUP(C1423,away!$B$2:$E$405,3,FALSE)</f>
        <v>0.88</v>
      </c>
      <c r="J1423">
        <f>VLOOKUP(B1423,home!$B$2:$E$405,4,FALSE)</f>
        <v>1</v>
      </c>
      <c r="K1423" s="3">
        <f t="shared" si="1682"/>
        <v>0.91199346405228865</v>
      </c>
      <c r="L1423" s="3">
        <f t="shared" si="1683"/>
        <v>1.2049673202614344</v>
      </c>
      <c r="M1423" s="5">
        <f t="shared" si="1684"/>
        <v>0.12039698543770044</v>
      </c>
      <c r="N1423" s="5">
        <f t="shared" si="1685"/>
        <v>0.10980126381078138</v>
      </c>
      <c r="O1423" s="5">
        <f t="shared" si="1686"/>
        <v>0.14507443291042085</v>
      </c>
      <c r="P1423" s="5">
        <f t="shared" si="1687"/>
        <v>0.13230693461539605</v>
      </c>
      <c r="Q1423" s="5">
        <f t="shared" si="1688"/>
        <v>5.0069017470056848E-2</v>
      </c>
      <c r="R1423" s="5">
        <f t="shared" si="1689"/>
        <v>8.740497533125853E-2</v>
      </c>
      <c r="S1423" s="5">
        <f t="shared" si="1690"/>
        <v>3.6348760900622244E-2</v>
      </c>
      <c r="T1423" s="5">
        <f t="shared" si="1691"/>
        <v>6.0331529809017348E-2</v>
      </c>
      <c r="U1423" s="5">
        <f t="shared" si="1692"/>
        <v>7.9712766227759302E-2</v>
      </c>
      <c r="V1423" s="5">
        <f t="shared" si="1693"/>
        <v>4.4382738528115353E-3</v>
      </c>
      <c r="W1423" s="5">
        <f t="shared" si="1694"/>
        <v>1.5220872228070573E-2</v>
      </c>
      <c r="X1423" s="5">
        <f t="shared" si="1695"/>
        <v>1.8340653620699886E-2</v>
      </c>
      <c r="Y1423" s="5">
        <f t="shared" si="1696"/>
        <v>1.1049944122588959E-2</v>
      </c>
      <c r="Z1423" s="5">
        <f t="shared" si="1697"/>
        <v>3.510671296747446E-2</v>
      </c>
      <c r="AA1423" s="5">
        <f t="shared" si="1698"/>
        <v>3.2017092770696434E-2</v>
      </c>
      <c r="AB1423" s="5">
        <f t="shared" si="1699"/>
        <v>1.4599689672415463E-2</v>
      </c>
      <c r="AC1423" s="5">
        <f t="shared" si="1700"/>
        <v>3.0483238757720606E-4</v>
      </c>
      <c r="AD1423" s="5">
        <f t="shared" si="1701"/>
        <v>3.4703339972938381E-3</v>
      </c>
      <c r="AE1423" s="5">
        <f t="shared" si="1702"/>
        <v>4.1816390571313084E-3</v>
      </c>
      <c r="AF1423" s="5">
        <f t="shared" si="1703"/>
        <v>2.5193692044860319E-3</v>
      </c>
      <c r="AG1423" s="5">
        <f t="shared" si="1704"/>
        <v>1.0119191863595719E-3</v>
      </c>
      <c r="AH1423" s="5">
        <f t="shared" si="1705"/>
        <v>1.0575610461901259E-2</v>
      </c>
      <c r="AI1423" s="5">
        <f t="shared" si="1706"/>
        <v>9.6448876196169545E-3</v>
      </c>
      <c r="AJ1423" s="5">
        <f t="shared" si="1707"/>
        <v>4.3980372353047492E-3</v>
      </c>
      <c r="AK1423" s="5">
        <f t="shared" si="1708"/>
        <v>1.3369937377521765E-3</v>
      </c>
      <c r="AL1423" s="5">
        <f t="shared" si="1709"/>
        <v>1.3399484588491479E-5</v>
      </c>
      <c r="AM1423" s="5">
        <f t="shared" si="1710"/>
        <v>6.3298438472208683E-4</v>
      </c>
      <c r="AN1423" s="5">
        <f t="shared" si="1711"/>
        <v>7.6272549782590584E-4</v>
      </c>
      <c r="AO1423" s="5">
        <f t="shared" si="1712"/>
        <v>4.5952964960517518E-4</v>
      </c>
      <c r="AP1423" s="5">
        <f t="shared" si="1713"/>
        <v>1.8457273682180795E-4</v>
      </c>
      <c r="AQ1423" s="5">
        <f t="shared" si="1714"/>
        <v>5.5601029020373214E-5</v>
      </c>
      <c r="AR1423" s="5">
        <f t="shared" si="1715"/>
        <v>2.5486529996811918E-3</v>
      </c>
      <c r="AS1423" s="5">
        <f t="shared" si="1716"/>
        <v>2.3243548778465067E-3</v>
      </c>
      <c r="AT1423" s="5">
        <f t="shared" si="1717"/>
        <v>1.0598982283670348E-3</v>
      </c>
      <c r="AU1423" s="5">
        <f t="shared" si="1718"/>
        <v>3.2220675227711198E-4</v>
      </c>
      <c r="AV1423" s="5">
        <f t="shared" si="1719"/>
        <v>7.3462613037560232E-5</v>
      </c>
      <c r="AW1423" s="5">
        <f t="shared" si="1720"/>
        <v>4.090275749209562E-7</v>
      </c>
      <c r="AX1423" s="5">
        <f t="shared" si="1721"/>
        <v>9.6212936952283737E-5</v>
      </c>
      <c r="AY1423" s="5">
        <f t="shared" si="1722"/>
        <v>1.1593344481387568E-4</v>
      </c>
      <c r="AZ1423" s="5">
        <f t="shared" si="1723"/>
        <v>6.9848006163026333E-5</v>
      </c>
      <c r="BA1423" s="5">
        <f t="shared" si="1724"/>
        <v>2.8054854937288667E-5</v>
      </c>
      <c r="BB1423" s="5">
        <f t="shared" si="1725"/>
        <v>8.4512958435269978E-6</v>
      </c>
      <c r="BC1423" s="5">
        <f t="shared" si="1726"/>
        <v>2.0367070610622662E-6</v>
      </c>
      <c r="BD1423" s="5">
        <f t="shared" si="1727"/>
        <v>5.1184059588368469E-4</v>
      </c>
      <c r="BE1423" s="5">
        <f t="shared" si="1728"/>
        <v>4.6679527808254917E-4</v>
      </c>
      <c r="BF1423" s="5">
        <f t="shared" si="1729"/>
        <v>2.1285712133087766E-4</v>
      </c>
      <c r="BG1423" s="5">
        <f t="shared" si="1730"/>
        <v>6.4708101143581823E-5</v>
      </c>
      <c r="BH1423" s="5">
        <f t="shared" si="1731"/>
        <v>1.4753341328545256E-5</v>
      </c>
      <c r="BI1423" s="5">
        <f t="shared" si="1732"/>
        <v>2.6909901729131575E-6</v>
      </c>
      <c r="BJ1423" s="8">
        <f t="shared" si="1733"/>
        <v>0.27841249305025217</v>
      </c>
      <c r="BK1423" s="8">
        <f t="shared" si="1734"/>
        <v>0.29392512012350985</v>
      </c>
      <c r="BL1423" s="8">
        <f t="shared" si="1735"/>
        <v>0.39236670686627734</v>
      </c>
      <c r="BM1423" s="8">
        <f t="shared" si="1736"/>
        <v>0.35464189901466081</v>
      </c>
      <c r="BN1423" s="8">
        <f t="shared" si="1737"/>
        <v>0.6450536095756142</v>
      </c>
    </row>
    <row r="1424" spans="1:66" x14ac:dyDescent="0.25">
      <c r="A1424" t="s">
        <v>16</v>
      </c>
      <c r="B1424" t="s">
        <v>232</v>
      </c>
      <c r="C1424" t="s">
        <v>56</v>
      </c>
      <c r="D1424" t="s">
        <v>568</v>
      </c>
      <c r="E1424">
        <f>VLOOKUP(A1424,home!$A$2:$E$405,3,FALSE)</f>
        <v>1.5457516339869299</v>
      </c>
      <c r="F1424">
        <f>VLOOKUP(B1424,home!$B$2:$E$405,3,FALSE)</f>
        <v>1.6</v>
      </c>
      <c r="G1424">
        <f>VLOOKUP(C1424,away!$B$2:$E$405,4,FALSE)</f>
        <v>0.99</v>
      </c>
      <c r="H1424">
        <f>VLOOKUP(A1424,away!$A$2:$E$405,3,FALSE)</f>
        <v>1.36928104575163</v>
      </c>
      <c r="I1424">
        <f>VLOOKUP(C1424,away!$B$2:$E$405,3,FALSE)</f>
        <v>0.88</v>
      </c>
      <c r="J1424">
        <f>VLOOKUP(B1424,home!$B$2:$E$405,4,FALSE)</f>
        <v>0.99</v>
      </c>
      <c r="K1424" s="3">
        <f t="shared" si="1682"/>
        <v>2.4484705882352973</v>
      </c>
      <c r="L1424" s="3">
        <f t="shared" si="1683"/>
        <v>1.1929176470588201</v>
      </c>
      <c r="M1424" s="5">
        <f t="shared" si="1684"/>
        <v>2.6215924820261922E-2</v>
      </c>
      <c r="N1424" s="5">
        <f t="shared" si="1685"/>
        <v>6.4188920865799054E-2</v>
      </c>
      <c r="O1424" s="5">
        <f t="shared" si="1686"/>
        <v>3.1273439352057772E-2</v>
      </c>
      <c r="P1424" s="5">
        <f t="shared" si="1687"/>
        <v>7.6572096446473795E-2</v>
      </c>
      <c r="Q1424" s="5">
        <f t="shared" si="1688"/>
        <v>7.8582342415235984E-2</v>
      </c>
      <c r="R1424" s="5">
        <f t="shared" si="1689"/>
        <v>1.8653318843646738E-2</v>
      </c>
      <c r="S1424" s="5">
        <f t="shared" si="1690"/>
        <v>5.5913399912526023E-2</v>
      </c>
      <c r="T1424" s="5">
        <f t="shared" si="1691"/>
        <v>9.374226301435383E-2</v>
      </c>
      <c r="U1424" s="5">
        <f t="shared" si="1692"/>
        <v>4.5672102561644286E-2</v>
      </c>
      <c r="V1424" s="5">
        <f t="shared" si="1693"/>
        <v>1.8145909743815806E-2</v>
      </c>
      <c r="W1424" s="5">
        <f t="shared" si="1694"/>
        <v>6.413551805278013E-2</v>
      </c>
      <c r="X1424" s="5">
        <f t="shared" si="1695"/>
        <v>7.6508391288420949E-2</v>
      </c>
      <c r="Y1424" s="5">
        <f t="shared" si="1696"/>
        <v>4.5634105058019334E-2</v>
      </c>
      <c r="Z1424" s="5">
        <f t="shared" si="1697"/>
        <v>7.4172910749336716E-3</v>
      </c>
      <c r="AA1424" s="5">
        <f t="shared" si="1698"/>
        <v>1.8161019041355267E-2</v>
      </c>
      <c r="AB1424" s="5">
        <f t="shared" si="1699"/>
        <v>2.2233360487569787E-2</v>
      </c>
      <c r="AC1424" s="5">
        <f t="shared" si="1700"/>
        <v>3.3125627851648622E-3</v>
      </c>
      <c r="AD1424" s="5">
        <f t="shared" si="1701"/>
        <v>3.9258482403366518E-2</v>
      </c>
      <c r="AE1424" s="5">
        <f t="shared" si="1702"/>
        <v>4.683213645572408E-2</v>
      </c>
      <c r="AF1424" s="5">
        <f t="shared" si="1703"/>
        <v>2.7933441013749984E-2</v>
      </c>
      <c r="AG1424" s="5">
        <f t="shared" si="1704"/>
        <v>1.1107431576126321E-2</v>
      </c>
      <c r="AH1424" s="5">
        <f t="shared" si="1705"/>
        <v>2.2120543541650647E-3</v>
      </c>
      <c r="AI1424" s="5">
        <f t="shared" si="1706"/>
        <v>5.4161500257509862E-3</v>
      </c>
      <c r="AJ1424" s="5">
        <f t="shared" si="1707"/>
        <v>6.6306420197605707E-3</v>
      </c>
      <c r="AK1424" s="5">
        <f t="shared" si="1708"/>
        <v>5.4116439888336147E-3</v>
      </c>
      <c r="AL1424" s="5">
        <f t="shared" si="1709"/>
        <v>3.8701648529995968E-4</v>
      </c>
      <c r="AM1424" s="5">
        <f t="shared" si="1710"/>
        <v>1.9224647900679178E-2</v>
      </c>
      <c r="AN1424" s="5">
        <f t="shared" si="1711"/>
        <v>2.2933421739212492E-2</v>
      </c>
      <c r="AO1424" s="5">
        <f t="shared" si="1712"/>
        <v>1.3678841750074481E-2</v>
      </c>
      <c r="AP1424" s="5">
        <f t="shared" si="1713"/>
        <v>5.439243904996267E-3</v>
      </c>
      <c r="AQ1424" s="5">
        <f t="shared" si="1714"/>
        <v>1.622142510231793E-3</v>
      </c>
      <c r="AR1424" s="5">
        <f t="shared" si="1715"/>
        <v>5.277597350673613E-4</v>
      </c>
      <c r="AS1424" s="5">
        <f t="shared" si="1716"/>
        <v>1.2922041889672868E-3</v>
      </c>
      <c r="AT1424" s="5">
        <f t="shared" si="1717"/>
        <v>1.5819619753404245E-3</v>
      </c>
      <c r="AU1424" s="5">
        <f t="shared" si="1718"/>
        <v>1.2911291227758806E-3</v>
      </c>
      <c r="AV1424" s="5">
        <f t="shared" si="1719"/>
        <v>7.9032292068269576E-4</v>
      </c>
      <c r="AW1424" s="5">
        <f t="shared" si="1720"/>
        <v>3.1400193078084544E-5</v>
      </c>
      <c r="AX1424" s="5">
        <f t="shared" si="1721"/>
        <v>7.845164158998736E-3</v>
      </c>
      <c r="AY1424" s="5">
        <f t="shared" si="1722"/>
        <v>9.3586347693429585E-3</v>
      </c>
      <c r="AZ1424" s="5">
        <f t="shared" si="1723"/>
        <v>5.5820402843637339E-3</v>
      </c>
      <c r="BA1424" s="5">
        <f t="shared" si="1724"/>
        <v>2.2196381206035769E-3</v>
      </c>
      <c r="BB1424" s="5">
        <f t="shared" si="1725"/>
        <v>6.6196137103811991E-4</v>
      </c>
      <c r="BC1424" s="5">
        <f t="shared" si="1726"/>
        <v>1.5793308023652491E-4</v>
      </c>
      <c r="BD1424" s="5">
        <f t="shared" si="1727"/>
        <v>1.0492898356149056E-4</v>
      </c>
      <c r="BE1424" s="5">
        <f t="shared" si="1728"/>
        <v>2.569155301037347E-4</v>
      </c>
      <c r="BF1424" s="5">
        <f t="shared" si="1729"/>
        <v>3.1452505955993729E-4</v>
      </c>
      <c r="BG1424" s="5">
        <f t="shared" si="1730"/>
        <v>2.5670178586515384E-4</v>
      </c>
      <c r="BH1424" s="5">
        <f t="shared" si="1731"/>
        <v>1.5713169315957612E-4</v>
      </c>
      <c r="BI1424" s="5">
        <f t="shared" si="1732"/>
        <v>7.6946465836167117E-5</v>
      </c>
      <c r="BJ1424" s="8">
        <f t="shared" si="1733"/>
        <v>0.63664670173335391</v>
      </c>
      <c r="BK1424" s="8">
        <f t="shared" si="1734"/>
        <v>0.18990554496288534</v>
      </c>
      <c r="BL1424" s="8">
        <f t="shared" si="1735"/>
        <v>0.1623142581357038</v>
      </c>
      <c r="BM1424" s="8">
        <f t="shared" si="1736"/>
        <v>0.6914705185871366</v>
      </c>
      <c r="BN1424" s="8">
        <f t="shared" si="1737"/>
        <v>0.29548604274347523</v>
      </c>
    </row>
    <row r="1425" spans="1:66" x14ac:dyDescent="0.25">
      <c r="A1425" t="s">
        <v>16</v>
      </c>
      <c r="B1425" t="s">
        <v>450</v>
      </c>
      <c r="C1425" t="s">
        <v>494</v>
      </c>
      <c r="D1425" t="s">
        <v>568</v>
      </c>
      <c r="E1425">
        <f>VLOOKUP(A1425,home!$A$2:$E$405,3,FALSE)</f>
        <v>1.5457516339869299</v>
      </c>
      <c r="F1425">
        <f>VLOOKUP(B1425,home!$B$2:$E$405,3,FALSE)</f>
        <v>0.65</v>
      </c>
      <c r="G1425" t="e">
        <f>VLOOKUP(C1425,away!$B$2:$E$405,4,FALSE)</f>
        <v>#N/A</v>
      </c>
      <c r="H1425">
        <f>VLOOKUP(A1425,away!$A$2:$E$405,3,FALSE)</f>
        <v>1.36928104575163</v>
      </c>
      <c r="I1425" t="e">
        <f>VLOOKUP(C1425,away!$B$2:$E$405,3,FALSE)</f>
        <v>#N/A</v>
      </c>
      <c r="J1425">
        <f>VLOOKUP(B1425,home!$B$2:$E$405,4,FALSE)</f>
        <v>1.07</v>
      </c>
      <c r="K1425" s="3" t="e">
        <f t="shared" si="1682"/>
        <v>#N/A</v>
      </c>
      <c r="L1425" s="3" t="e">
        <f t="shared" si="1683"/>
        <v>#N/A</v>
      </c>
      <c r="M1425" s="5" t="e">
        <f t="shared" si="1684"/>
        <v>#N/A</v>
      </c>
      <c r="N1425" s="5" t="e">
        <f t="shared" si="1685"/>
        <v>#N/A</v>
      </c>
      <c r="O1425" s="5" t="e">
        <f t="shared" si="1686"/>
        <v>#N/A</v>
      </c>
      <c r="P1425" s="5" t="e">
        <f t="shared" si="1687"/>
        <v>#N/A</v>
      </c>
      <c r="Q1425" s="5" t="e">
        <f t="shared" si="1688"/>
        <v>#N/A</v>
      </c>
      <c r="R1425" s="5" t="e">
        <f t="shared" si="1689"/>
        <v>#N/A</v>
      </c>
      <c r="S1425" s="5" t="e">
        <f t="shared" si="1690"/>
        <v>#N/A</v>
      </c>
      <c r="T1425" s="5" t="e">
        <f t="shared" si="1691"/>
        <v>#N/A</v>
      </c>
      <c r="U1425" s="5" t="e">
        <f t="shared" si="1692"/>
        <v>#N/A</v>
      </c>
      <c r="V1425" s="5" t="e">
        <f t="shared" si="1693"/>
        <v>#N/A</v>
      </c>
      <c r="W1425" s="5" t="e">
        <f t="shared" si="1694"/>
        <v>#N/A</v>
      </c>
      <c r="X1425" s="5" t="e">
        <f t="shared" si="1695"/>
        <v>#N/A</v>
      </c>
      <c r="Y1425" s="5" t="e">
        <f t="shared" si="1696"/>
        <v>#N/A</v>
      </c>
      <c r="Z1425" s="5" t="e">
        <f t="shared" si="1697"/>
        <v>#N/A</v>
      </c>
      <c r="AA1425" s="5" t="e">
        <f t="shared" si="1698"/>
        <v>#N/A</v>
      </c>
      <c r="AB1425" s="5" t="e">
        <f t="shared" si="1699"/>
        <v>#N/A</v>
      </c>
      <c r="AC1425" s="5" t="e">
        <f t="shared" si="1700"/>
        <v>#N/A</v>
      </c>
      <c r="AD1425" s="5" t="e">
        <f t="shared" si="1701"/>
        <v>#N/A</v>
      </c>
      <c r="AE1425" s="5" t="e">
        <f t="shared" si="1702"/>
        <v>#N/A</v>
      </c>
      <c r="AF1425" s="5" t="e">
        <f t="shared" si="1703"/>
        <v>#N/A</v>
      </c>
      <c r="AG1425" s="5" t="e">
        <f t="shared" si="1704"/>
        <v>#N/A</v>
      </c>
      <c r="AH1425" s="5" t="e">
        <f t="shared" si="1705"/>
        <v>#N/A</v>
      </c>
      <c r="AI1425" s="5" t="e">
        <f t="shared" si="1706"/>
        <v>#N/A</v>
      </c>
      <c r="AJ1425" s="5" t="e">
        <f t="shared" si="1707"/>
        <v>#N/A</v>
      </c>
      <c r="AK1425" s="5" t="e">
        <f t="shared" si="1708"/>
        <v>#N/A</v>
      </c>
      <c r="AL1425" s="5" t="e">
        <f t="shared" si="1709"/>
        <v>#N/A</v>
      </c>
      <c r="AM1425" s="5" t="e">
        <f t="shared" si="1710"/>
        <v>#N/A</v>
      </c>
      <c r="AN1425" s="5" t="e">
        <f t="shared" si="1711"/>
        <v>#N/A</v>
      </c>
      <c r="AO1425" s="5" t="e">
        <f t="shared" si="1712"/>
        <v>#N/A</v>
      </c>
      <c r="AP1425" s="5" t="e">
        <f t="shared" si="1713"/>
        <v>#N/A</v>
      </c>
      <c r="AQ1425" s="5" t="e">
        <f t="shared" si="1714"/>
        <v>#N/A</v>
      </c>
      <c r="AR1425" s="5" t="e">
        <f t="shared" si="1715"/>
        <v>#N/A</v>
      </c>
      <c r="AS1425" s="5" t="e">
        <f t="shared" si="1716"/>
        <v>#N/A</v>
      </c>
      <c r="AT1425" s="5" t="e">
        <f t="shared" si="1717"/>
        <v>#N/A</v>
      </c>
      <c r="AU1425" s="5" t="e">
        <f t="shared" si="1718"/>
        <v>#N/A</v>
      </c>
      <c r="AV1425" s="5" t="e">
        <f t="shared" si="1719"/>
        <v>#N/A</v>
      </c>
      <c r="AW1425" s="5" t="e">
        <f t="shared" si="1720"/>
        <v>#N/A</v>
      </c>
      <c r="AX1425" s="5" t="e">
        <f t="shared" si="1721"/>
        <v>#N/A</v>
      </c>
      <c r="AY1425" s="5" t="e">
        <f t="shared" si="1722"/>
        <v>#N/A</v>
      </c>
      <c r="AZ1425" s="5" t="e">
        <f t="shared" si="1723"/>
        <v>#N/A</v>
      </c>
      <c r="BA1425" s="5" t="e">
        <f t="shared" si="1724"/>
        <v>#N/A</v>
      </c>
      <c r="BB1425" s="5" t="e">
        <f t="shared" si="1725"/>
        <v>#N/A</v>
      </c>
      <c r="BC1425" s="5" t="e">
        <f t="shared" si="1726"/>
        <v>#N/A</v>
      </c>
      <c r="BD1425" s="5" t="e">
        <f t="shared" si="1727"/>
        <v>#N/A</v>
      </c>
      <c r="BE1425" s="5" t="e">
        <f t="shared" si="1728"/>
        <v>#N/A</v>
      </c>
      <c r="BF1425" s="5" t="e">
        <f t="shared" si="1729"/>
        <v>#N/A</v>
      </c>
      <c r="BG1425" s="5" t="e">
        <f t="shared" si="1730"/>
        <v>#N/A</v>
      </c>
      <c r="BH1425" s="5" t="e">
        <f t="shared" si="1731"/>
        <v>#N/A</v>
      </c>
      <c r="BI1425" s="5" t="e">
        <f t="shared" si="1732"/>
        <v>#N/A</v>
      </c>
      <c r="BJ1425" s="8" t="e">
        <f t="shared" si="1733"/>
        <v>#N/A</v>
      </c>
      <c r="BK1425" s="8" t="e">
        <f t="shared" si="1734"/>
        <v>#N/A</v>
      </c>
      <c r="BL1425" s="8" t="e">
        <f t="shared" si="1735"/>
        <v>#N/A</v>
      </c>
      <c r="BM1425" s="8" t="e">
        <f t="shared" si="1736"/>
        <v>#N/A</v>
      </c>
      <c r="BN1425" s="8" t="e">
        <f t="shared" si="1737"/>
        <v>#N/A</v>
      </c>
    </row>
    <row r="1426" spans="1:66" x14ac:dyDescent="0.25">
      <c r="A1426" t="s">
        <v>16</v>
      </c>
      <c r="B1426" t="s">
        <v>287</v>
      </c>
      <c r="C1426" t="s">
        <v>58</v>
      </c>
      <c r="D1426" t="s">
        <v>568</v>
      </c>
      <c r="E1426">
        <f>VLOOKUP(A1426,home!$A$2:$E$405,3,FALSE)</f>
        <v>1.5457516339869299</v>
      </c>
      <c r="F1426">
        <f>VLOOKUP(B1426,home!$B$2:$E$405,3,FALSE)</f>
        <v>1.37</v>
      </c>
      <c r="G1426">
        <f>VLOOKUP(C1426,away!$B$2:$E$405,4,FALSE)</f>
        <v>0.8</v>
      </c>
      <c r="H1426">
        <f>VLOOKUP(A1426,away!$A$2:$E$405,3,FALSE)</f>
        <v>1.36928104575163</v>
      </c>
      <c r="I1426">
        <f>VLOOKUP(C1426,away!$B$2:$E$405,3,FALSE)</f>
        <v>0.65</v>
      </c>
      <c r="J1426">
        <f>VLOOKUP(B1426,home!$B$2:$E$405,4,FALSE)</f>
        <v>0.73</v>
      </c>
      <c r="K1426" s="3">
        <f t="shared" si="1682"/>
        <v>1.6941437908496753</v>
      </c>
      <c r="L1426" s="3">
        <f t="shared" si="1683"/>
        <v>0.64972385620914841</v>
      </c>
      <c r="M1426" s="5">
        <f t="shared" si="1684"/>
        <v>9.5955796463687432E-2</v>
      </c>
      <c r="N1426" s="5">
        <f t="shared" si="1685"/>
        <v>0.16256291677499127</v>
      </c>
      <c r="O1426" s="5">
        <f t="shared" si="1686"/>
        <v>6.2344770104007165E-2</v>
      </c>
      <c r="P1426" s="5">
        <f t="shared" si="1687"/>
        <v>0.10562100516365419</v>
      </c>
      <c r="Q1426" s="5">
        <f t="shared" si="1688"/>
        <v>0.13770247803838204</v>
      </c>
      <c r="R1426" s="5">
        <f t="shared" si="1689"/>
        <v>2.0253442223224182E-2</v>
      </c>
      <c r="S1426" s="5">
        <f t="shared" si="1690"/>
        <v>2.9064937041094644E-2</v>
      </c>
      <c r="T1426" s="5">
        <f t="shared" si="1691"/>
        <v>8.9468585040653151E-2</v>
      </c>
      <c r="U1426" s="5">
        <f t="shared" si="1692"/>
        <v>3.4312243385807885E-2</v>
      </c>
      <c r="V1426" s="5">
        <f t="shared" si="1693"/>
        <v>3.5547245924504316E-3</v>
      </c>
      <c r="W1426" s="5">
        <f t="shared" si="1694"/>
        <v>7.7762599384446213E-2</v>
      </c>
      <c r="X1426" s="5">
        <f t="shared" si="1695"/>
        <v>5.0524215940909549E-2</v>
      </c>
      <c r="Y1426" s="5">
        <f t="shared" si="1696"/>
        <v>1.6413394206535738E-2</v>
      </c>
      <c r="Z1426" s="5">
        <f t="shared" si="1697"/>
        <v>4.3863815275941341E-3</v>
      </c>
      <c r="AA1426" s="5">
        <f t="shared" si="1698"/>
        <v>7.4311610292713149E-3</v>
      </c>
      <c r="AB1426" s="5">
        <f t="shared" si="1699"/>
        <v>6.2947276582720419E-3</v>
      </c>
      <c r="AC1426" s="5">
        <f t="shared" si="1700"/>
        <v>2.4454853065902234E-4</v>
      </c>
      <c r="AD1426" s="5">
        <f t="shared" si="1701"/>
        <v>3.2935256226872586E-2</v>
      </c>
      <c r="AE1426" s="5">
        <f t="shared" si="1702"/>
        <v>2.1398821680960023E-2</v>
      </c>
      <c r="AF1426" s="5">
        <f t="shared" si="1703"/>
        <v>6.9516624704426388E-3</v>
      </c>
      <c r="AG1426" s="5">
        <f t="shared" si="1704"/>
        <v>1.5055536491201352E-3</v>
      </c>
      <c r="AH1426" s="5">
        <f t="shared" si="1705"/>
        <v>7.1248418022825885E-4</v>
      </c>
      <c r="AI1426" s="5">
        <f t="shared" si="1706"/>
        <v>1.2070506500123255E-3</v>
      </c>
      <c r="AJ1426" s="5">
        <f t="shared" si="1707"/>
        <v>1.0224586819797233E-3</v>
      </c>
      <c r="AK1426" s="5">
        <f t="shared" si="1708"/>
        <v>5.7739734249209697E-4</v>
      </c>
      <c r="AL1426" s="5">
        <f t="shared" si="1709"/>
        <v>1.0767233485170565E-5</v>
      </c>
      <c r="AM1426" s="5">
        <f t="shared" si="1710"/>
        <v>1.1159411967359865E-2</v>
      </c>
      <c r="AN1426" s="5">
        <f t="shared" si="1711"/>
        <v>7.2505361764595719E-3</v>
      </c>
      <c r="AO1426" s="5">
        <f t="shared" si="1712"/>
        <v>2.3554231620766235E-3</v>
      </c>
      <c r="AP1426" s="5">
        <f t="shared" si="1713"/>
        <v>5.1012487328958988E-4</v>
      </c>
      <c r="AQ1426" s="5">
        <f t="shared" si="1714"/>
        <v>8.2860074955478879E-5</v>
      </c>
      <c r="AR1426" s="5">
        <f t="shared" si="1715"/>
        <v>9.2583593813183661E-5</v>
      </c>
      <c r="AS1426" s="5">
        <f t="shared" si="1716"/>
        <v>1.5684992059315347E-4</v>
      </c>
      <c r="AT1426" s="5">
        <f t="shared" si="1717"/>
        <v>1.3286315953407783E-4</v>
      </c>
      <c r="AU1426" s="5">
        <f t="shared" si="1718"/>
        <v>7.5029765585775916E-5</v>
      </c>
      <c r="AV1426" s="5">
        <f t="shared" si="1719"/>
        <v>3.1777802874012232E-5</v>
      </c>
      <c r="AW1426" s="5">
        <f t="shared" si="1720"/>
        <v>3.2921583150408646E-7</v>
      </c>
      <c r="AX1426" s="5">
        <f t="shared" si="1721"/>
        <v>3.1509414156727132E-3</v>
      </c>
      <c r="AY1426" s="5">
        <f t="shared" si="1722"/>
        <v>2.0472418072799885E-3</v>
      </c>
      <c r="AZ1426" s="5">
        <f t="shared" si="1723"/>
        <v>6.6507092080927011E-4</v>
      </c>
      <c r="BA1426" s="5">
        <f t="shared" si="1724"/>
        <v>1.4403748110692271E-4</v>
      </c>
      <c r="BB1426" s="5">
        <f t="shared" si="1725"/>
        <v>2.3396146915860544E-5</v>
      </c>
      <c r="BC1426" s="5">
        <f t="shared" si="1726"/>
        <v>3.0402069589217376E-6</v>
      </c>
      <c r="BD1426" s="5">
        <f t="shared" si="1727"/>
        <v>1.0025628265667189E-5</v>
      </c>
      <c r="BE1426" s="5">
        <f t="shared" si="1728"/>
        <v>1.6984855875647063E-5</v>
      </c>
      <c r="BF1426" s="5">
        <f t="shared" si="1729"/>
        <v>1.4387394060102054E-5</v>
      </c>
      <c r="BG1426" s="5">
        <f t="shared" si="1730"/>
        <v>8.1247714378097967E-6</v>
      </c>
      <c r="BH1426" s="5">
        <f t="shared" si="1731"/>
        <v>3.4411327708595636E-6</v>
      </c>
      <c r="BI1426" s="5">
        <f t="shared" si="1732"/>
        <v>1.1659547434482145E-6</v>
      </c>
      <c r="BJ1426" s="8">
        <f t="shared" si="1733"/>
        <v>0.62461756764619791</v>
      </c>
      <c r="BK1426" s="8">
        <f t="shared" si="1734"/>
        <v>0.23649902083231089</v>
      </c>
      <c r="BL1426" s="8">
        <f t="shared" si="1735"/>
        <v>0.1346989692348487</v>
      </c>
      <c r="BM1426" s="8">
        <f t="shared" si="1736"/>
        <v>0.41371461788155717</v>
      </c>
      <c r="BN1426" s="8">
        <f t="shared" si="1737"/>
        <v>0.58444040876794634</v>
      </c>
    </row>
    <row r="1427" spans="1:66" x14ac:dyDescent="0.25">
      <c r="A1427" t="s">
        <v>61</v>
      </c>
      <c r="B1427" t="s">
        <v>62</v>
      </c>
      <c r="C1427" t="s">
        <v>241</v>
      </c>
      <c r="D1427" t="s">
        <v>568</v>
      </c>
      <c r="E1427">
        <f>VLOOKUP(A1427,home!$A$2:$E$405,3,FALSE)</f>
        <v>1.51315789473684</v>
      </c>
      <c r="F1427">
        <f>VLOOKUP(B1427,home!$B$2:$E$405,3,FALSE)</f>
        <v>0.7</v>
      </c>
      <c r="G1427">
        <f>VLOOKUP(C1427,away!$B$2:$E$405,4,FALSE)</f>
        <v>0.38</v>
      </c>
      <c r="H1427">
        <f>VLOOKUP(A1427,away!$A$2:$E$405,3,FALSE)</f>
        <v>1.30526315789474</v>
      </c>
      <c r="I1427">
        <f>VLOOKUP(C1427,away!$B$2:$E$405,3,FALSE)</f>
        <v>1.43</v>
      </c>
      <c r="J1427">
        <f>VLOOKUP(B1427,home!$B$2:$E$405,4,FALSE)</f>
        <v>1.01</v>
      </c>
      <c r="K1427" s="3">
        <f t="shared" si="1682"/>
        <v>0.40249999999999947</v>
      </c>
      <c r="L1427" s="3">
        <f t="shared" si="1683"/>
        <v>1.8851915789473728</v>
      </c>
      <c r="M1427" s="5">
        <f t="shared" si="1684"/>
        <v>0.10150049750884094</v>
      </c>
      <c r="N1427" s="5">
        <f t="shared" si="1685"/>
        <v>4.0853950247308431E-2</v>
      </c>
      <c r="O1427" s="5">
        <f t="shared" si="1686"/>
        <v>0.19134788316263571</v>
      </c>
      <c r="P1427" s="5">
        <f t="shared" si="1687"/>
        <v>7.7017522972960772E-2</v>
      </c>
      <c r="Q1427" s="5">
        <f t="shared" si="1688"/>
        <v>8.2218574872708079E-3</v>
      </c>
      <c r="R1427" s="5">
        <f t="shared" si="1689"/>
        <v>0.18036370899380336</v>
      </c>
      <c r="S1427" s="5">
        <f t="shared" si="1690"/>
        <v>1.4610024065088637E-2</v>
      </c>
      <c r="T1427" s="5">
        <f t="shared" si="1691"/>
        <v>1.5499776498308334E-2</v>
      </c>
      <c r="U1427" s="5">
        <f t="shared" si="1692"/>
        <v>7.2596392870005758E-2</v>
      </c>
      <c r="V1427" s="5">
        <f t="shared" si="1693"/>
        <v>1.2317704966809686E-3</v>
      </c>
      <c r="W1427" s="5">
        <f t="shared" si="1694"/>
        <v>1.1030992128754989E-3</v>
      </c>
      <c r="X1427" s="5">
        <f t="shared" si="1695"/>
        <v>2.0795533468563653E-3</v>
      </c>
      <c r="Y1427" s="5">
        <f t="shared" si="1696"/>
        <v>1.9601782287327232E-3</v>
      </c>
      <c r="Z1427" s="5">
        <f t="shared" si="1697"/>
        <v>0.11334004844761085</v>
      </c>
      <c r="AA1427" s="5">
        <f t="shared" si="1698"/>
        <v>4.5619369500163313E-2</v>
      </c>
      <c r="AB1427" s="5">
        <f t="shared" si="1699"/>
        <v>9.1808981119078526E-3</v>
      </c>
      <c r="AC1427" s="5">
        <f t="shared" si="1700"/>
        <v>5.8415915964647475E-5</v>
      </c>
      <c r="AD1427" s="5">
        <f t="shared" si="1701"/>
        <v>1.1099935829559689E-4</v>
      </c>
      <c r="AE1427" s="5">
        <f t="shared" si="1702"/>
        <v>2.0925505552742143E-4</v>
      </c>
      <c r="AF1427" s="5">
        <f t="shared" si="1703"/>
        <v>1.9724293426622995E-4</v>
      </c>
      <c r="AG1427" s="5">
        <f t="shared" si="1704"/>
        <v>1.2394690622852229E-4</v>
      </c>
      <c r="AH1427" s="5">
        <f t="shared" si="1705"/>
        <v>5.3416926222730816E-2</v>
      </c>
      <c r="AI1427" s="5">
        <f t="shared" si="1706"/>
        <v>2.1500312804649126E-2</v>
      </c>
      <c r="AJ1427" s="5">
        <f t="shared" si="1707"/>
        <v>4.3269379519356305E-3</v>
      </c>
      <c r="AK1427" s="5">
        <f t="shared" si="1708"/>
        <v>5.8053084188469629E-4</v>
      </c>
      <c r="AL1427" s="5">
        <f t="shared" si="1709"/>
        <v>1.7730156049341173E-6</v>
      </c>
      <c r="AM1427" s="5">
        <f t="shared" si="1710"/>
        <v>8.9354483427955404E-6</v>
      </c>
      <c r="AN1427" s="5">
        <f t="shared" si="1711"/>
        <v>1.6845031969957411E-5</v>
      </c>
      <c r="AO1427" s="5">
        <f t="shared" si="1712"/>
        <v>1.5878056208431494E-5</v>
      </c>
      <c r="AP1427" s="5">
        <f t="shared" si="1713"/>
        <v>9.9777259513960336E-6</v>
      </c>
      <c r="AQ1427" s="5">
        <f t="shared" si="1714"/>
        <v>4.7024812351541177E-6</v>
      </c>
      <c r="AR1427" s="5">
        <f t="shared" si="1715"/>
        <v>2.0140227897669054E-2</v>
      </c>
      <c r="AS1427" s="5">
        <f t="shared" si="1716"/>
        <v>8.1064417288117842E-3</v>
      </c>
      <c r="AT1427" s="5">
        <f t="shared" si="1717"/>
        <v>1.6314213979233693E-3</v>
      </c>
      <c r="AU1427" s="5">
        <f t="shared" si="1718"/>
        <v>2.1888237088805177E-4</v>
      </c>
      <c r="AV1427" s="5">
        <f t="shared" si="1719"/>
        <v>2.2025038570610173E-5</v>
      </c>
      <c r="AW1427" s="5">
        <f t="shared" si="1720"/>
        <v>3.7370717231251056E-8</v>
      </c>
      <c r="AX1427" s="5">
        <f t="shared" si="1721"/>
        <v>5.9941965966253317E-7</v>
      </c>
      <c r="AY1427" s="5">
        <f t="shared" si="1722"/>
        <v>1.1300208946513075E-6</v>
      </c>
      <c r="AZ1427" s="5">
        <f t="shared" si="1723"/>
        <v>1.0651529373156109E-6</v>
      </c>
      <c r="BA1427" s="5">
        <f t="shared" si="1724"/>
        <v>6.6933911590614939E-7</v>
      </c>
      <c r="BB1427" s="5">
        <f t="shared" si="1725"/>
        <v>3.1545811619158815E-7</v>
      </c>
      <c r="BC1427" s="5">
        <f t="shared" si="1726"/>
        <v>1.1893979683099682E-7</v>
      </c>
      <c r="BD1427" s="5">
        <f t="shared" si="1727"/>
        <v>6.3280313384611016E-3</v>
      </c>
      <c r="BE1427" s="5">
        <f t="shared" si="1728"/>
        <v>2.5470326137305901E-3</v>
      </c>
      <c r="BF1427" s="5">
        <f t="shared" si="1729"/>
        <v>5.1259031351328049E-4</v>
      </c>
      <c r="BG1427" s="5">
        <f t="shared" si="1730"/>
        <v>6.8772533729698375E-5</v>
      </c>
      <c r="BH1427" s="5">
        <f t="shared" si="1731"/>
        <v>6.9202362065508887E-6</v>
      </c>
      <c r="BI1427" s="5">
        <f t="shared" si="1732"/>
        <v>5.5707901462734599E-7</v>
      </c>
      <c r="BJ1427" s="8">
        <f t="shared" si="1733"/>
        <v>7.0420096349898237E-2</v>
      </c>
      <c r="BK1427" s="8">
        <f t="shared" si="1734"/>
        <v>0.19442113399603556</v>
      </c>
      <c r="BL1427" s="8">
        <f t="shared" si="1735"/>
        <v>0.61851586300823491</v>
      </c>
      <c r="BM1427" s="8">
        <f t="shared" si="1736"/>
        <v>0.3973906287787824</v>
      </c>
      <c r="BN1427" s="8">
        <f t="shared" si="1737"/>
        <v>0.59930542037282009</v>
      </c>
    </row>
    <row r="1428" spans="1:66" x14ac:dyDescent="0.25">
      <c r="A1428" t="s">
        <v>61</v>
      </c>
      <c r="B1428" t="s">
        <v>289</v>
      </c>
      <c r="C1428" t="s">
        <v>77</v>
      </c>
      <c r="D1428" t="s">
        <v>568</v>
      </c>
      <c r="E1428">
        <f>VLOOKUP(A1428,home!$A$2:$E$405,3,FALSE)</f>
        <v>1.51315789473684</v>
      </c>
      <c r="F1428">
        <f>VLOOKUP(B1428,home!$B$2:$E$405,3,FALSE)</f>
        <v>0.9</v>
      </c>
      <c r="G1428">
        <f>VLOOKUP(C1428,away!$B$2:$E$405,4,FALSE)</f>
        <v>0.55000000000000004</v>
      </c>
      <c r="H1428">
        <f>VLOOKUP(A1428,away!$A$2:$E$405,3,FALSE)</f>
        <v>1.30526315789474</v>
      </c>
      <c r="I1428">
        <f>VLOOKUP(C1428,away!$B$2:$E$405,3,FALSE)</f>
        <v>1.01</v>
      </c>
      <c r="J1428">
        <f>VLOOKUP(B1428,home!$B$2:$E$405,4,FALSE)</f>
        <v>1.0900000000000001</v>
      </c>
      <c r="K1428" s="3">
        <f t="shared" si="1682"/>
        <v>0.74901315789473588</v>
      </c>
      <c r="L1428" s="3">
        <f t="shared" si="1683"/>
        <v>1.4369642105263194</v>
      </c>
      <c r="M1428" s="5">
        <f t="shared" si="1684"/>
        <v>0.1123678551739692</v>
      </c>
      <c r="N1428" s="5">
        <f t="shared" si="1685"/>
        <v>8.4165002049713E-2</v>
      </c>
      <c r="O1428" s="5">
        <f t="shared" si="1686"/>
        <v>0.16146858629859845</v>
      </c>
      <c r="P1428" s="5">
        <f t="shared" si="1687"/>
        <v>0.12094209572431189</v>
      </c>
      <c r="Q1428" s="5">
        <f t="shared" si="1688"/>
        <v>3.1520346984736221E-2</v>
      </c>
      <c r="R1428" s="5">
        <f t="shared" si="1689"/>
        <v>0.1160122898176832</v>
      </c>
      <c r="S1428" s="5">
        <f t="shared" si="1690"/>
        <v>3.2542648641693275E-2</v>
      </c>
      <c r="T1428" s="5">
        <f t="shared" si="1691"/>
        <v>4.5293610520437136E-2</v>
      </c>
      <c r="U1428" s="5">
        <f t="shared" si="1692"/>
        <v>8.6894731550942197E-2</v>
      </c>
      <c r="V1428" s="5">
        <f t="shared" si="1693"/>
        <v>3.8917576374023232E-3</v>
      </c>
      <c r="W1428" s="5">
        <f t="shared" si="1694"/>
        <v>7.8697182109916993E-3</v>
      </c>
      <c r="X1428" s="5">
        <f t="shared" si="1695"/>
        <v>1.1308503416122285E-2</v>
      </c>
      <c r="Y1428" s="5">
        <f t="shared" si="1696"/>
        <v>8.1249573417911738E-3</v>
      </c>
      <c r="Z1428" s="5">
        <f t="shared" si="1697"/>
        <v>5.5568502816405872E-2</v>
      </c>
      <c r="AA1428" s="5">
        <f t="shared" si="1698"/>
        <v>4.1621539773998684E-2</v>
      </c>
      <c r="AB1428" s="5">
        <f t="shared" si="1699"/>
        <v>1.558754047128205E-2</v>
      </c>
      <c r="AC1428" s="5">
        <f t="shared" si="1700"/>
        <v>2.6179491233826725E-4</v>
      </c>
      <c r="AD1428" s="5">
        <f t="shared" si="1701"/>
        <v>1.4736306222391509E-3</v>
      </c>
      <c r="AE1428" s="5">
        <f t="shared" si="1702"/>
        <v>2.1175544636932902E-3</v>
      </c>
      <c r="AF1428" s="5">
        <f t="shared" si="1703"/>
        <v>1.5214249890837563E-3</v>
      </c>
      <c r="AG1428" s="5">
        <f t="shared" si="1704"/>
        <v>7.2874441943791759E-4</v>
      </c>
      <c r="AH1428" s="5">
        <f t="shared" si="1705"/>
        <v>1.9962487444926569E-2</v>
      </c>
      <c r="AI1428" s="5">
        <f t="shared" si="1706"/>
        <v>1.4952165760558465E-2</v>
      </c>
      <c r="AJ1428" s="5">
        <f t="shared" si="1707"/>
        <v>5.5996844468407195E-3</v>
      </c>
      <c r="AK1428" s="5">
        <f t="shared" si="1708"/>
        <v>1.3980791102474017E-3</v>
      </c>
      <c r="AL1428" s="5">
        <f t="shared" si="1709"/>
        <v>1.1270847983752302E-5</v>
      </c>
      <c r="AM1428" s="5">
        <f t="shared" si="1710"/>
        <v>2.2075374518674623E-4</v>
      </c>
      <c r="AN1428" s="5">
        <f t="shared" si="1711"/>
        <v>3.1721523117300102E-4</v>
      </c>
      <c r="AO1428" s="5">
        <f t="shared" si="1712"/>
        <v>2.279134671147177E-4</v>
      </c>
      <c r="AP1428" s="5">
        <f t="shared" si="1713"/>
        <v>1.0916783178027213E-4</v>
      </c>
      <c r="AQ1428" s="5">
        <f t="shared" si="1714"/>
        <v>3.9217566802252222E-5</v>
      </c>
      <c r="AR1428" s="5">
        <f t="shared" si="1715"/>
        <v>5.7370760022880888E-3</v>
      </c>
      <c r="AS1428" s="5">
        <f t="shared" si="1716"/>
        <v>4.2971454135559079E-3</v>
      </c>
      <c r="AT1428" s="5">
        <f t="shared" si="1717"/>
        <v>1.6093092280701955E-3</v>
      </c>
      <c r="AU1428" s="5">
        <f t="shared" si="1718"/>
        <v>4.0179792898199898E-4</v>
      </c>
      <c r="AV1428" s="5">
        <f t="shared" si="1719"/>
        <v>7.523798390559297E-5</v>
      </c>
      <c r="AW1428" s="5">
        <f t="shared" si="1720"/>
        <v>3.3696864385349462E-7</v>
      </c>
      <c r="AX1428" s="5">
        <f t="shared" si="1721"/>
        <v>2.7557909966569097E-5</v>
      </c>
      <c r="AY1428" s="5">
        <f t="shared" si="1722"/>
        <v>3.9599730338866347E-5</v>
      </c>
      <c r="AZ1428" s="5">
        <f t="shared" si="1723"/>
        <v>2.8451697621722115E-5</v>
      </c>
      <c r="BA1428" s="5">
        <f t="shared" si="1724"/>
        <v>1.3628023737043819E-5</v>
      </c>
      <c r="BB1428" s="5">
        <f t="shared" si="1725"/>
        <v>4.8957455925837808E-6</v>
      </c>
      <c r="BC1428" s="5">
        <f t="shared" si="1726"/>
        <v>1.4070022400769708E-6</v>
      </c>
      <c r="BD1428" s="5">
        <f t="shared" si="1727"/>
        <v>1.3739954813928998E-3</v>
      </c>
      <c r="BE1428" s="5">
        <f t="shared" si="1728"/>
        <v>1.0291406944511936E-3</v>
      </c>
      <c r="BF1428" s="5">
        <f t="shared" si="1729"/>
        <v>3.854199607344349E-4</v>
      </c>
      <c r="BG1428" s="5">
        <f t="shared" si="1730"/>
        <v>9.6228207301788082E-5</v>
      </c>
      <c r="BH1428" s="5">
        <f t="shared" si="1731"/>
        <v>1.8019048357415391E-5</v>
      </c>
      <c r="BI1428" s="5">
        <f t="shared" si="1732"/>
        <v>2.6993008624891316E-6</v>
      </c>
      <c r="BJ1428" s="8">
        <f t="shared" si="1733"/>
        <v>0.19515330096979944</v>
      </c>
      <c r="BK1428" s="8">
        <f t="shared" si="1734"/>
        <v>0.27005702266803755</v>
      </c>
      <c r="BL1428" s="8">
        <f t="shared" si="1735"/>
        <v>0.47852317392497962</v>
      </c>
      <c r="BM1428" s="8">
        <f t="shared" si="1736"/>
        <v>0.37278656156851553</v>
      </c>
      <c r="BN1428" s="8">
        <f t="shared" si="1737"/>
        <v>0.62647617604901196</v>
      </c>
    </row>
    <row r="1429" spans="1:66" x14ac:dyDescent="0.25">
      <c r="A1429" t="s">
        <v>61</v>
      </c>
      <c r="B1429" t="s">
        <v>238</v>
      </c>
      <c r="C1429" t="s">
        <v>70</v>
      </c>
      <c r="D1429" t="s">
        <v>568</v>
      </c>
      <c r="E1429">
        <f>VLOOKUP(A1429,home!$A$2:$E$405,3,FALSE)</f>
        <v>1.51315789473684</v>
      </c>
      <c r="F1429">
        <f>VLOOKUP(B1429,home!$B$2:$E$405,3,FALSE)</f>
        <v>1.32</v>
      </c>
      <c r="G1429">
        <f>VLOOKUP(C1429,away!$B$2:$E$405,4,FALSE)</f>
        <v>1.25</v>
      </c>
      <c r="H1429">
        <f>VLOOKUP(A1429,away!$A$2:$E$405,3,FALSE)</f>
        <v>1.30526315789474</v>
      </c>
      <c r="I1429">
        <f>VLOOKUP(C1429,away!$B$2:$E$405,3,FALSE)</f>
        <v>0.97</v>
      </c>
      <c r="J1429">
        <f>VLOOKUP(B1429,home!$B$2:$E$405,4,FALSE)</f>
        <v>0.77</v>
      </c>
      <c r="K1429" s="3">
        <f t="shared" si="1682"/>
        <v>2.4967105263157863</v>
      </c>
      <c r="L1429" s="3">
        <f t="shared" si="1683"/>
        <v>0.97490105263158122</v>
      </c>
      <c r="M1429" s="5">
        <f t="shared" si="1684"/>
        <v>3.1066923496213705E-2</v>
      </c>
      <c r="N1429" s="5">
        <f t="shared" si="1685"/>
        <v>7.7565114913243985E-2</v>
      </c>
      <c r="O1429" s="5">
        <f t="shared" si="1686"/>
        <v>3.0287176418483542E-2</v>
      </c>
      <c r="P1429" s="5">
        <f t="shared" si="1687"/>
        <v>7.5618312176411115E-2</v>
      </c>
      <c r="Q1429" s="5">
        <f t="shared" si="1688"/>
        <v>9.6828819439394934E-2</v>
      </c>
      <c r="R1429" s="5">
        <f t="shared" si="1689"/>
        <v>1.4763500085809003E-2</v>
      </c>
      <c r="S1429" s="5">
        <f t="shared" si="1690"/>
        <v>4.6014607280843771E-2</v>
      </c>
      <c r="T1429" s="5">
        <f t="shared" si="1691"/>
        <v>9.4398517996539422E-2</v>
      </c>
      <c r="U1429" s="5">
        <f t="shared" si="1692"/>
        <v>3.6860186069503358E-2</v>
      </c>
      <c r="V1429" s="5">
        <f t="shared" si="1693"/>
        <v>1.2444628657735098E-2</v>
      </c>
      <c r="W1429" s="5">
        <f t="shared" si="1694"/>
        <v>8.0584510915022639E-2</v>
      </c>
      <c r="X1429" s="5">
        <f t="shared" si="1695"/>
        <v>7.8561924516856715E-2</v>
      </c>
      <c r="Y1429" s="5">
        <f t="shared" si="1696"/>
        <v>3.8295051454123215E-2</v>
      </c>
      <c r="Z1429" s="5">
        <f t="shared" si="1697"/>
        <v>4.7976505913938797E-3</v>
      </c>
      <c r="AA1429" s="5">
        <f t="shared" si="1698"/>
        <v>1.1978344733118257E-2</v>
      </c>
      <c r="AB1429" s="5">
        <f t="shared" si="1699"/>
        <v>1.4953229691507806E-2</v>
      </c>
      <c r="AC1429" s="5">
        <f t="shared" si="1700"/>
        <v>1.8931746952567058E-3</v>
      </c>
      <c r="AD1429" s="5">
        <f t="shared" si="1701"/>
        <v>5.0299049164886589E-2</v>
      </c>
      <c r="AE1429" s="5">
        <f t="shared" si="1702"/>
        <v>4.9036595977215588E-2</v>
      </c>
      <c r="AF1429" s="5">
        <f t="shared" si="1703"/>
        <v>2.390291451782852E-2</v>
      </c>
      <c r="AG1429" s="5">
        <f t="shared" si="1704"/>
        <v>7.767658841464577E-3</v>
      </c>
      <c r="AH1429" s="5">
        <f t="shared" si="1705"/>
        <v>1.1693086529271052E-3</v>
      </c>
      <c r="AI1429" s="5">
        <f t="shared" si="1706"/>
        <v>2.9194252222752358E-3</v>
      </c>
      <c r="AJ1429" s="5">
        <f t="shared" si="1707"/>
        <v>3.644479841623193E-3</v>
      </c>
      <c r="AK1429" s="5">
        <f t="shared" si="1708"/>
        <v>3.0330703945087717E-3</v>
      </c>
      <c r="AL1429" s="5">
        <f t="shared" si="1709"/>
        <v>1.8432295058485757E-4</v>
      </c>
      <c r="AM1429" s="5">
        <f t="shared" si="1710"/>
        <v>2.5116433102729541E-2</v>
      </c>
      <c r="AN1429" s="5">
        <f t="shared" si="1711"/>
        <v>2.4486037070201722E-2</v>
      </c>
      <c r="AO1429" s="5">
        <f t="shared" si="1712"/>
        <v>1.1935731657257788E-2</v>
      </c>
      <c r="AP1429" s="5">
        <f t="shared" si="1713"/>
        <v>3.8787191188629023E-3</v>
      </c>
      <c r="AQ1429" s="5">
        <f t="shared" si="1714"/>
        <v>9.4534183796042039E-4</v>
      </c>
      <c r="AR1429" s="5">
        <f t="shared" si="1715"/>
        <v>2.2799204731797028E-4</v>
      </c>
      <c r="AS1429" s="5">
        <f t="shared" si="1716"/>
        <v>5.6923014445506325E-4</v>
      </c>
      <c r="AT1429" s="5">
        <f t="shared" si="1717"/>
        <v>7.1060144677860613E-4</v>
      </c>
      <c r="AU1429" s="5">
        <f t="shared" si="1718"/>
        <v>5.9138870406245752E-4</v>
      </c>
      <c r="AV1429" s="5">
        <f t="shared" si="1719"/>
        <v>3.691316006442472E-4</v>
      </c>
      <c r="AW1429" s="5">
        <f t="shared" si="1720"/>
        <v>1.2462513583602535E-5</v>
      </c>
      <c r="AX1429" s="5">
        <f t="shared" si="1721"/>
        <v>1.0451410485181844E-2</v>
      </c>
      <c r="AY1429" s="5">
        <f t="shared" si="1722"/>
        <v>1.0189091083488524E-2</v>
      </c>
      <c r="AZ1429" s="5">
        <f t="shared" si="1723"/>
        <v>4.9666778113260108E-3</v>
      </c>
      <c r="BA1429" s="5">
        <f t="shared" si="1724"/>
        <v>1.6140064754478821E-3</v>
      </c>
      <c r="BB1429" s="5">
        <f t="shared" si="1725"/>
        <v>3.9337415296708208E-4</v>
      </c>
      <c r="BC1429" s="5">
        <f t="shared" si="1726"/>
        <v>7.6700175161133015E-5</v>
      </c>
      <c r="BD1429" s="5">
        <f t="shared" si="1727"/>
        <v>3.7044947820319741E-5</v>
      </c>
      <c r="BE1429" s="5">
        <f t="shared" si="1728"/>
        <v>9.2490511169811344E-5</v>
      </c>
      <c r="BF1429" s="5">
        <f t="shared" si="1729"/>
        <v>1.154610164109979E-4</v>
      </c>
      <c r="BG1429" s="5">
        <f t="shared" si="1730"/>
        <v>9.6090911684152728E-5</v>
      </c>
      <c r="BH1429" s="5">
        <f t="shared" si="1731"/>
        <v>5.9977797671276164E-5</v>
      </c>
      <c r="BI1429" s="5">
        <f t="shared" si="1732"/>
        <v>2.9949439758222754E-5</v>
      </c>
      <c r="BJ1429" s="8">
        <f t="shared" si="1733"/>
        <v>0.69129368070716113</v>
      </c>
      <c r="BK1429" s="8">
        <f t="shared" si="1734"/>
        <v>0.17741106034053378</v>
      </c>
      <c r="BL1429" s="8">
        <f t="shared" si="1735"/>
        <v>0.1225080796775294</v>
      </c>
      <c r="BM1429" s="8">
        <f t="shared" si="1736"/>
        <v>0.65970399621715692</v>
      </c>
      <c r="BN1429" s="8">
        <f t="shared" si="1737"/>
        <v>0.32612984652955629</v>
      </c>
    </row>
    <row r="1430" spans="1:66" x14ac:dyDescent="0.25">
      <c r="A1430" t="s">
        <v>72</v>
      </c>
      <c r="B1430" t="s">
        <v>90</v>
      </c>
      <c r="C1430" t="s">
        <v>102</v>
      </c>
      <c r="D1430" t="s">
        <v>568</v>
      </c>
      <c r="E1430">
        <f>VLOOKUP(A1430,home!$A$2:$E$405,3,FALSE)</f>
        <v>1.4148550724637701</v>
      </c>
      <c r="F1430">
        <f>VLOOKUP(B1430,home!$B$2:$E$405,3,FALSE)</f>
        <v>0.92</v>
      </c>
      <c r="G1430">
        <f>VLOOKUP(C1430,away!$B$2:$E$405,4,FALSE)</f>
        <v>0.8</v>
      </c>
      <c r="H1430">
        <f>VLOOKUP(A1430,away!$A$2:$E$405,3,FALSE)</f>
        <v>1.0942028985507199</v>
      </c>
      <c r="I1430">
        <f>VLOOKUP(C1430,away!$B$2:$E$405,3,FALSE)</f>
        <v>0.57999999999999996</v>
      </c>
      <c r="J1430">
        <f>VLOOKUP(B1430,home!$B$2:$E$405,4,FALSE)</f>
        <v>1.07</v>
      </c>
      <c r="K1430" s="3">
        <f t="shared" si="1682"/>
        <v>1.0413333333333348</v>
      </c>
      <c r="L1430" s="3">
        <f t="shared" si="1683"/>
        <v>0.67906231884057677</v>
      </c>
      <c r="M1430" s="5">
        <f t="shared" si="1684"/>
        <v>0.17899531401451477</v>
      </c>
      <c r="N1430" s="5">
        <f t="shared" si="1685"/>
        <v>0.18639378699378165</v>
      </c>
      <c r="O1430" s="5">
        <f t="shared" si="1686"/>
        <v>0.12154897299629359</v>
      </c>
      <c r="P1430" s="5">
        <f t="shared" si="1687"/>
        <v>0.12657299721347393</v>
      </c>
      <c r="Q1430" s="5">
        <f t="shared" si="1688"/>
        <v>9.7049031761429108E-2</v>
      </c>
      <c r="R1430" s="5">
        <f t="shared" si="1689"/>
        <v>4.1269663727776885E-2</v>
      </c>
      <c r="S1430" s="5">
        <f t="shared" si="1690"/>
        <v>2.2375898095163185E-2</v>
      </c>
      <c r="T1430" s="5">
        <f t="shared" si="1691"/>
        <v>6.5902340549148841E-2</v>
      </c>
      <c r="U1430" s="5">
        <f t="shared" si="1692"/>
        <v>4.297547649519172E-2</v>
      </c>
      <c r="V1430" s="5">
        <f t="shared" si="1693"/>
        <v>1.7580748802410947E-3</v>
      </c>
      <c r="W1430" s="5">
        <f t="shared" si="1694"/>
        <v>3.3686797246967222E-2</v>
      </c>
      <c r="X1430" s="5">
        <f t="shared" si="1695"/>
        <v>2.2875434652837919E-2</v>
      </c>
      <c r="Y1430" s="5">
        <f t="shared" si="1696"/>
        <v>7.7669228499210995E-3</v>
      </c>
      <c r="Z1430" s="5">
        <f t="shared" si="1697"/>
        <v>9.3415578495850051E-3</v>
      </c>
      <c r="AA1430" s="5">
        <f t="shared" si="1698"/>
        <v>9.7276755740345333E-3</v>
      </c>
      <c r="AB1430" s="5">
        <f t="shared" si="1699"/>
        <v>5.0648764155473199E-3</v>
      </c>
      <c r="AC1430" s="5">
        <f t="shared" si="1700"/>
        <v>7.7699243183745374E-5</v>
      </c>
      <c r="AD1430" s="5">
        <f t="shared" si="1701"/>
        <v>8.7697962166271431E-3</v>
      </c>
      <c r="AE1430" s="5">
        <f t="shared" si="1702"/>
        <v>5.9552381546221448E-3</v>
      </c>
      <c r="AF1430" s="5">
        <f t="shared" si="1703"/>
        <v>2.021988915262795E-3</v>
      </c>
      <c r="AG1430" s="5">
        <f t="shared" si="1704"/>
        <v>4.576854938227655E-4</v>
      </c>
      <c r="AH1430" s="5">
        <f t="shared" si="1705"/>
        <v>1.5858749837306459E-3</v>
      </c>
      <c r="AI1430" s="5">
        <f t="shared" si="1706"/>
        <v>1.6514244830581816E-3</v>
      </c>
      <c r="AJ1430" s="5">
        <f t="shared" si="1707"/>
        <v>8.5984168084562768E-4</v>
      </c>
      <c r="AK1430" s="5">
        <f t="shared" si="1708"/>
        <v>2.9846060121797169E-4</v>
      </c>
      <c r="AL1430" s="5">
        <f t="shared" si="1709"/>
        <v>2.1977393419780249E-6</v>
      </c>
      <c r="AM1430" s="5">
        <f t="shared" si="1710"/>
        <v>1.8264562253828829E-3</v>
      </c>
      <c r="AN1430" s="5">
        <f t="shared" si="1711"/>
        <v>1.2402775996693076E-3</v>
      </c>
      <c r="AO1430" s="5">
        <f t="shared" si="1712"/>
        <v>4.2111289141873219E-4</v>
      </c>
      <c r="AP1430" s="5">
        <f t="shared" si="1713"/>
        <v>9.5320632180154785E-5</v>
      </c>
      <c r="AQ1430" s="5">
        <f t="shared" si="1714"/>
        <v>1.6182162380401397E-5</v>
      </c>
      <c r="AR1430" s="5">
        <f t="shared" si="1715"/>
        <v>2.1538158876867894E-4</v>
      </c>
      <c r="AS1430" s="5">
        <f t="shared" si="1716"/>
        <v>2.24284027771118E-4</v>
      </c>
      <c r="AT1430" s="5">
        <f t="shared" si="1717"/>
        <v>1.1677721712616225E-4</v>
      </c>
      <c r="AU1430" s="5">
        <f t="shared" si="1718"/>
        <v>4.0534669589125718E-5</v>
      </c>
      <c r="AV1430" s="5">
        <f t="shared" si="1719"/>
        <v>1.0552525649702407E-5</v>
      </c>
      <c r="AW1430" s="5">
        <f t="shared" si="1720"/>
        <v>4.3169108944998709E-8</v>
      </c>
      <c r="AX1430" s="5">
        <f t="shared" si="1721"/>
        <v>3.1699162489422954E-4</v>
      </c>
      <c r="AY1430" s="5">
        <f t="shared" si="1722"/>
        <v>2.1525706785371782E-4</v>
      </c>
      <c r="AZ1430" s="5">
        <f t="shared" si="1723"/>
        <v>7.3086481821784481E-5</v>
      </c>
      <c r="BA1430" s="5">
        <f t="shared" si="1724"/>
        <v>1.6543425273933548E-5</v>
      </c>
      <c r="BB1430" s="5">
        <f t="shared" si="1725"/>
        <v>2.8085041820207786E-6</v>
      </c>
      <c r="BC1430" s="5">
        <f t="shared" si="1726"/>
        <v>3.8142987246329759E-7</v>
      </c>
      <c r="BD1430" s="5">
        <f t="shared" si="1727"/>
        <v>2.43762535174711E-5</v>
      </c>
      <c r="BE1430" s="5">
        <f t="shared" si="1728"/>
        <v>2.5383805329526607E-5</v>
      </c>
      <c r="BF1430" s="5">
        <f t="shared" si="1729"/>
        <v>1.3216501308240205E-5</v>
      </c>
      <c r="BG1430" s="5">
        <f t="shared" si="1730"/>
        <v>4.5875944541047182E-6</v>
      </c>
      <c r="BH1430" s="5">
        <f t="shared" si="1731"/>
        <v>1.1943037562185963E-6</v>
      </c>
      <c r="BI1430" s="5">
        <f t="shared" si="1732"/>
        <v>2.4873366229512674E-7</v>
      </c>
      <c r="BJ1430" s="8">
        <f t="shared" si="1733"/>
        <v>0.43510344087935021</v>
      </c>
      <c r="BK1430" s="8">
        <f t="shared" si="1734"/>
        <v>0.32999743825377231</v>
      </c>
      <c r="BL1430" s="8">
        <f t="shared" si="1735"/>
        <v>0.22565880417862913</v>
      </c>
      <c r="BM1430" s="8">
        <f t="shared" si="1736"/>
        <v>0.24805626055532215</v>
      </c>
      <c r="BN1430" s="8">
        <f t="shared" si="1737"/>
        <v>0.75182976670726986</v>
      </c>
    </row>
    <row r="1431" spans="1:66" x14ac:dyDescent="0.25">
      <c r="A1431" t="s">
        <v>72</v>
      </c>
      <c r="B1431" t="s">
        <v>74</v>
      </c>
      <c r="C1431" t="s">
        <v>326</v>
      </c>
      <c r="D1431" t="s">
        <v>568</v>
      </c>
      <c r="E1431">
        <f>VLOOKUP(A1431,home!$A$2:$E$405,3,FALSE)</f>
        <v>1.4148550724637701</v>
      </c>
      <c r="F1431">
        <f>VLOOKUP(B1431,home!$B$2:$E$405,3,FALSE)</f>
        <v>0.83</v>
      </c>
      <c r="G1431">
        <f>VLOOKUP(C1431,away!$B$2:$E$405,4,FALSE)</f>
        <v>1.01</v>
      </c>
      <c r="H1431">
        <f>VLOOKUP(A1431,away!$A$2:$E$405,3,FALSE)</f>
        <v>1.0942028985507199</v>
      </c>
      <c r="I1431">
        <f>VLOOKUP(C1431,away!$B$2:$E$405,3,FALSE)</f>
        <v>0.86</v>
      </c>
      <c r="J1431">
        <f>VLOOKUP(B1431,home!$B$2:$E$405,4,FALSE)</f>
        <v>1.31</v>
      </c>
      <c r="K1431" s="3">
        <f t="shared" si="1682"/>
        <v>1.1860730072463783</v>
      </c>
      <c r="L1431" s="3">
        <f t="shared" si="1683"/>
        <v>1.2327289855072412</v>
      </c>
      <c r="M1431" s="5">
        <f t="shared" si="1684"/>
        <v>8.9028210038054723E-2</v>
      </c>
      <c r="N1431" s="5">
        <f t="shared" si="1685"/>
        <v>0.10559395680959777</v>
      </c>
      <c r="O1431" s="5">
        <f t="shared" si="1686"/>
        <v>0.10974765504173678</v>
      </c>
      <c r="P1431" s="5">
        <f t="shared" si="1687"/>
        <v>0.13016873125359088</v>
      </c>
      <c r="Q1431" s="5">
        <f t="shared" si="1688"/>
        <v>6.2621070950101901E-2</v>
      </c>
      <c r="R1431" s="5">
        <f t="shared" si="1689"/>
        <v>6.7644557730699426E-2</v>
      </c>
      <c r="S1431" s="5">
        <f t="shared" si="1690"/>
        <v>4.7580139455030541E-2</v>
      </c>
      <c r="T1431" s="5">
        <f t="shared" si="1691"/>
        <v>7.7194809263696096E-2</v>
      </c>
      <c r="U1431" s="5">
        <f t="shared" si="1692"/>
        <v>8.0231384011501913E-2</v>
      </c>
      <c r="V1431" s="5">
        <f t="shared" si="1693"/>
        <v>7.7296927483034008E-3</v>
      </c>
      <c r="W1431" s="5">
        <f t="shared" si="1694"/>
        <v>2.4757720646258741E-2</v>
      </c>
      <c r="X1431" s="5">
        <f t="shared" si="1695"/>
        <v>3.0519559855734218E-2</v>
      </c>
      <c r="Y1431" s="5">
        <f t="shared" si="1696"/>
        <v>1.8811173029543386E-2</v>
      </c>
      <c r="Z1431" s="5">
        <f t="shared" si="1697"/>
        <v>2.7795802342150382E-2</v>
      </c>
      <c r="AA1431" s="5">
        <f t="shared" si="1698"/>
        <v>3.296785087278023E-2</v>
      </c>
      <c r="AB1431" s="5">
        <f t="shared" si="1699"/>
        <v>1.9551139013564291E-2</v>
      </c>
      <c r="AC1431" s="5">
        <f t="shared" si="1700"/>
        <v>7.0635216185735916E-4</v>
      </c>
      <c r="AD1431" s="5">
        <f t="shared" si="1701"/>
        <v>7.3411160448684657E-3</v>
      </c>
      <c r="AE1431" s="5">
        <f t="shared" si="1702"/>
        <v>9.0496065344816343E-3</v>
      </c>
      <c r="AF1431" s="5">
        <f t="shared" si="1703"/>
        <v>5.5778561412456237E-3</v>
      </c>
      <c r="AG1431" s="5">
        <f t="shared" si="1704"/>
        <v>2.2919949807676848E-3</v>
      </c>
      <c r="AH1431" s="5">
        <f t="shared" si="1705"/>
        <v>8.566172805649707E-3</v>
      </c>
      <c r="AI1431" s="5">
        <f t="shared" si="1706"/>
        <v>1.0160106340189094E-2</v>
      </c>
      <c r="AJ1431" s="5">
        <f t="shared" si="1707"/>
        <v>6.0253139404255369E-3</v>
      </c>
      <c r="AK1431" s="5">
        <f t="shared" si="1708"/>
        <v>2.3821540749746823E-3</v>
      </c>
      <c r="AL1431" s="5">
        <f t="shared" si="1709"/>
        <v>4.131048560356409E-5</v>
      </c>
      <c r="AM1431" s="5">
        <f t="shared" si="1710"/>
        <v>1.7414199167763553E-3</v>
      </c>
      <c r="AN1431" s="5">
        <f t="shared" si="1711"/>
        <v>2.1466988073498205E-3</v>
      </c>
      <c r="AO1431" s="5">
        <f t="shared" si="1712"/>
        <v>1.3231489214869747E-3</v>
      </c>
      <c r="AP1431" s="5">
        <f t="shared" si="1713"/>
        <v>5.4369467588654633E-4</v>
      </c>
      <c r="AQ1431" s="5">
        <f t="shared" si="1714"/>
        <v>1.6755704655782762E-4</v>
      </c>
      <c r="AR1431" s="5">
        <f t="shared" si="1715"/>
        <v>2.1119539024776566E-3</v>
      </c>
      <c r="AS1431" s="5">
        <f t="shared" si="1716"/>
        <v>2.504931516277399E-3</v>
      </c>
      <c r="AT1431" s="5">
        <f t="shared" si="1717"/>
        <v>1.4855158282286824E-3</v>
      </c>
      <c r="AU1431" s="5">
        <f t="shared" si="1718"/>
        <v>5.8731007523309619E-4</v>
      </c>
      <c r="AV1431" s="5">
        <f t="shared" si="1719"/>
        <v>1.7414815677945381E-4</v>
      </c>
      <c r="AW1431" s="5">
        <f t="shared" si="1720"/>
        <v>1.677787017104886E-6</v>
      </c>
      <c r="AX1431" s="5">
        <f t="shared" si="1721"/>
        <v>3.4424185959494477E-4</v>
      </c>
      <c r="AY1431" s="5">
        <f t="shared" si="1722"/>
        <v>4.2435691834760242E-4</v>
      </c>
      <c r="AZ1431" s="5">
        <f t="shared" si="1723"/>
        <v>2.6155853672380961E-4</v>
      </c>
      <c r="BA1431" s="5">
        <f t="shared" si="1724"/>
        <v>1.0747692987543346E-4</v>
      </c>
      <c r="BB1431" s="5">
        <f t="shared" si="1725"/>
        <v>3.3122481682693995E-5</v>
      </c>
      <c r="BC1431" s="5">
        <f t="shared" si="1726"/>
        <v>8.1662086484379108E-6</v>
      </c>
      <c r="BD1431" s="5">
        <f t="shared" si="1727"/>
        <v>4.3391113193988983E-4</v>
      </c>
      <c r="BE1431" s="5">
        <f t="shared" si="1728"/>
        <v>5.1465028113762518E-4</v>
      </c>
      <c r="BF1431" s="5">
        <f t="shared" si="1729"/>
        <v>3.0520640331454857E-4</v>
      </c>
      <c r="BG1431" s="5">
        <f t="shared" si="1730"/>
        <v>1.2066569220337926E-4</v>
      </c>
      <c r="BH1431" s="5">
        <f t="shared" si="1731"/>
        <v>3.5779580105781992E-5</v>
      </c>
      <c r="BI1431" s="5">
        <f t="shared" si="1732"/>
        <v>8.4874388348155033E-6</v>
      </c>
      <c r="BJ1431" s="8">
        <f t="shared" si="1733"/>
        <v>0.35086030655922601</v>
      </c>
      <c r="BK1431" s="8">
        <f t="shared" si="1734"/>
        <v>0.27567879306078807</v>
      </c>
      <c r="BL1431" s="8">
        <f t="shared" si="1735"/>
        <v>0.34555889383805405</v>
      </c>
      <c r="BM1431" s="8">
        <f t="shared" si="1736"/>
        <v>0.43466693484510655</v>
      </c>
      <c r="BN1431" s="8">
        <f t="shared" si="1737"/>
        <v>0.56480418182378145</v>
      </c>
    </row>
    <row r="1432" spans="1:66" x14ac:dyDescent="0.25">
      <c r="A1432" t="s">
        <v>72</v>
      </c>
      <c r="B1432" t="s">
        <v>67</v>
      </c>
      <c r="C1432" t="s">
        <v>79</v>
      </c>
      <c r="D1432" t="s">
        <v>568</v>
      </c>
      <c r="E1432">
        <f>VLOOKUP(A1432,home!$A$2:$E$405,3,FALSE)</f>
        <v>1.4148550724637701</v>
      </c>
      <c r="F1432">
        <f>VLOOKUP(B1432,home!$B$2:$E$405,3,FALSE)</f>
        <v>0.63</v>
      </c>
      <c r="G1432">
        <f>VLOOKUP(C1432,away!$B$2:$E$405,4,FALSE)</f>
        <v>1.48</v>
      </c>
      <c r="H1432">
        <f>VLOOKUP(A1432,away!$A$2:$E$405,3,FALSE)</f>
        <v>1.0942028985507199</v>
      </c>
      <c r="I1432">
        <f>VLOOKUP(C1432,away!$B$2:$E$405,3,FALSE)</f>
        <v>0.89</v>
      </c>
      <c r="J1432">
        <f>VLOOKUP(B1432,home!$B$2:$E$405,4,FALSE)</f>
        <v>1.01</v>
      </c>
      <c r="K1432" s="3">
        <f t="shared" si="1682"/>
        <v>1.3192108695652192</v>
      </c>
      <c r="L1432" s="3">
        <f t="shared" si="1683"/>
        <v>0.98357898550724221</v>
      </c>
      <c r="M1432" s="5">
        <f t="shared" si="1684"/>
        <v>9.9979525888390777E-2</v>
      </c>
      <c r="N1432" s="5">
        <f t="shared" si="1685"/>
        <v>0.13189407728594235</v>
      </c>
      <c r="O1432" s="5">
        <f t="shared" si="1686"/>
        <v>9.8337760644798461E-2</v>
      </c>
      <c r="P1432" s="5">
        <f t="shared" si="1687"/>
        <v>0.12972824273132097</v>
      </c>
      <c r="Q1432" s="5">
        <f t="shared" si="1688"/>
        <v>8.6998050193445128E-2</v>
      </c>
      <c r="R1432" s="5">
        <f t="shared" si="1689"/>
        <v>4.8361477426032431E-2</v>
      </c>
      <c r="S1432" s="5">
        <f t="shared" si="1690"/>
        <v>4.2082158353460186E-2</v>
      </c>
      <c r="T1432" s="5">
        <f t="shared" si="1691"/>
        <v>8.5569453950376906E-2</v>
      </c>
      <c r="U1432" s="5">
        <f t="shared" si="1692"/>
        <v>6.3798986688654968E-2</v>
      </c>
      <c r="V1432" s="5">
        <f t="shared" si="1693"/>
        <v>6.0670693491450276E-3</v>
      </c>
      <c r="W1432" s="5">
        <f t="shared" si="1694"/>
        <v>3.825625781539109E-2</v>
      </c>
      <c r="X1432" s="5">
        <f t="shared" si="1695"/>
        <v>3.7628051251365875E-2</v>
      </c>
      <c r="Y1432" s="5">
        <f t="shared" si="1696"/>
        <v>1.8505080238216478E-2</v>
      </c>
      <c r="Z1432" s="5">
        <f t="shared" si="1697"/>
        <v>1.5855777634776125E-2</v>
      </c>
      <c r="AA1432" s="5">
        <f t="shared" si="1698"/>
        <v>2.0917114201205771E-2</v>
      </c>
      <c r="AB1432" s="5">
        <f t="shared" si="1699"/>
        <v>1.3797042207083833E-2</v>
      </c>
      <c r="AC1432" s="5">
        <f t="shared" si="1700"/>
        <v>4.9201963989623941E-4</v>
      </c>
      <c r="AD1432" s="5">
        <f t="shared" si="1701"/>
        <v>1.2617017784738338E-2</v>
      </c>
      <c r="AE1432" s="5">
        <f t="shared" si="1702"/>
        <v>1.2409833552839769E-2</v>
      </c>
      <c r="AF1432" s="5">
        <f t="shared" si="1703"/>
        <v>6.1030257481079356E-3</v>
      </c>
      <c r="AG1432" s="5">
        <f t="shared" si="1704"/>
        <v>2.0009359579495276E-3</v>
      </c>
      <c r="AH1432" s="5">
        <f t="shared" si="1705"/>
        <v>3.8988524201103805E-3</v>
      </c>
      <c r="AI1432" s="5">
        <f t="shared" si="1706"/>
        <v>5.1434084914402742E-3</v>
      </c>
      <c r="AJ1432" s="5">
        <f t="shared" si="1707"/>
        <v>3.392620194261029E-3</v>
      </c>
      <c r="AK1432" s="5">
        <f t="shared" si="1708"/>
        <v>1.4918604788585373E-3</v>
      </c>
      <c r="AL1432" s="5">
        <f t="shared" si="1709"/>
        <v>2.553676573513258E-5</v>
      </c>
      <c r="AM1432" s="5">
        <f t="shared" si="1710"/>
        <v>3.328901400624897E-3</v>
      </c>
      <c r="AN1432" s="5">
        <f t="shared" si="1711"/>
        <v>3.2742374624802738E-3</v>
      </c>
      <c r="AO1432" s="5">
        <f t="shared" si="1712"/>
        <v>1.610235580828077E-3</v>
      </c>
      <c r="AP1432" s="5">
        <f t="shared" si="1713"/>
        <v>5.2793129300618175E-4</v>
      </c>
      <c r="AQ1432" s="5">
        <f t="shared" si="1714"/>
        <v>1.2981553139813671E-4</v>
      </c>
      <c r="AR1432" s="5">
        <f t="shared" si="1715"/>
        <v>7.6696586160292517E-4</v>
      </c>
      <c r="AS1432" s="5">
        <f t="shared" si="1716"/>
        <v>1.0117897012120324E-3</v>
      </c>
      <c r="AT1432" s="5">
        <f t="shared" si="1717"/>
        <v>6.6738198577652951E-4</v>
      </c>
      <c r="AU1432" s="5">
        <f t="shared" si="1718"/>
        <v>2.9347252326280589E-4</v>
      </c>
      <c r="AV1432" s="5">
        <f t="shared" si="1719"/>
        <v>9.6788035651756418E-5</v>
      </c>
      <c r="AW1432" s="5">
        <f t="shared" si="1720"/>
        <v>9.2042171035162846E-7</v>
      </c>
      <c r="AX1432" s="5">
        <f t="shared" si="1721"/>
        <v>7.3192048523587313E-4</v>
      </c>
      <c r="AY1432" s="5">
        <f t="shared" si="1722"/>
        <v>7.1990160834026868E-4</v>
      </c>
      <c r="AZ1432" s="5">
        <f t="shared" si="1723"/>
        <v>3.5404004679817663E-4</v>
      </c>
      <c r="BA1432" s="5">
        <f t="shared" si="1724"/>
        <v>1.160754500195624E-4</v>
      </c>
      <c r="BB1432" s="5">
        <f t="shared" si="1725"/>
        <v>2.854234334313444E-5</v>
      </c>
      <c r="BC1432" s="5">
        <f t="shared" si="1726"/>
        <v>5.6147298218879144E-6</v>
      </c>
      <c r="BD1432" s="5">
        <f t="shared" si="1727"/>
        <v>1.2572858401234876E-4</v>
      </c>
      <c r="BE1432" s="5">
        <f t="shared" si="1728"/>
        <v>1.6586251464413435E-4</v>
      </c>
      <c r="BF1432" s="5">
        <f t="shared" si="1729"/>
        <v>1.0940381608598122E-4</v>
      </c>
      <c r="BG1432" s="5">
        <f t="shared" si="1730"/>
        <v>4.8108901117513501E-5</v>
      </c>
      <c r="BH1432" s="5">
        <f t="shared" si="1731"/>
        <v>1.5866446319265553E-5</v>
      </c>
      <c r="BI1432" s="5">
        <f t="shared" si="1732"/>
        <v>4.1862376891496323E-6</v>
      </c>
      <c r="BJ1432" s="8">
        <f t="shared" si="1733"/>
        <v>0.44280899971026988</v>
      </c>
      <c r="BK1432" s="8">
        <f t="shared" si="1734"/>
        <v>0.27909445433628866</v>
      </c>
      <c r="BL1432" s="8">
        <f t="shared" si="1735"/>
        <v>0.26244467735982008</v>
      </c>
      <c r="BM1432" s="8">
        <f t="shared" si="1736"/>
        <v>0.40418579368459473</v>
      </c>
      <c r="BN1432" s="8">
        <f t="shared" si="1737"/>
        <v>0.59529913416993019</v>
      </c>
    </row>
    <row r="1433" spans="1:66" x14ac:dyDescent="0.25">
      <c r="A1433" t="s">
        <v>72</v>
      </c>
      <c r="B1433" t="s">
        <v>88</v>
      </c>
      <c r="C1433" t="s">
        <v>81</v>
      </c>
      <c r="D1433" t="s">
        <v>568</v>
      </c>
      <c r="E1433">
        <f>VLOOKUP(A1433,home!$A$2:$E$405,3,FALSE)</f>
        <v>1.4148550724637701</v>
      </c>
      <c r="F1433">
        <f>VLOOKUP(B1433,home!$B$2:$E$405,3,FALSE)</f>
        <v>1.08</v>
      </c>
      <c r="G1433">
        <f>VLOOKUP(C1433,away!$B$2:$E$405,4,FALSE)</f>
        <v>1.2</v>
      </c>
      <c r="H1433">
        <f>VLOOKUP(A1433,away!$A$2:$E$405,3,FALSE)</f>
        <v>1.0942028985507199</v>
      </c>
      <c r="I1433">
        <f>VLOOKUP(C1433,away!$B$2:$E$405,3,FALSE)</f>
        <v>0.86</v>
      </c>
      <c r="J1433">
        <f>VLOOKUP(B1433,home!$B$2:$E$405,4,FALSE)</f>
        <v>0.91</v>
      </c>
      <c r="K1433" s="3">
        <f t="shared" si="1682"/>
        <v>1.833652173913046</v>
      </c>
      <c r="L1433" s="3">
        <f t="shared" si="1683"/>
        <v>0.85632318840579347</v>
      </c>
      <c r="M1433" s="5">
        <f t="shared" si="1684"/>
        <v>6.7882611821305103E-2</v>
      </c>
      <c r="N1433" s="5">
        <f t="shared" si="1685"/>
        <v>0.12447309873703155</v>
      </c>
      <c r="O1433" s="5">
        <f t="shared" si="1686"/>
        <v>5.8129454592132791E-2</v>
      </c>
      <c r="P1433" s="5">
        <f t="shared" si="1687"/>
        <v>0.106589200781244</v>
      </c>
      <c r="Q1433" s="5">
        <f t="shared" si="1688"/>
        <v>0.11412018404642557</v>
      </c>
      <c r="R1433" s="5">
        <f t="shared" si="1689"/>
        <v>2.488879994831247E-2</v>
      </c>
      <c r="S1433" s="5">
        <f t="shared" si="1690"/>
        <v>4.1841560814910299E-2</v>
      </c>
      <c r="T1433" s="5">
        <f t="shared" si="1691"/>
        <v>9.7723759864091111E-2</v>
      </c>
      <c r="U1433" s="5">
        <f t="shared" si="1692"/>
        <v>4.5637402131310074E-2</v>
      </c>
      <c r="V1433" s="5">
        <f t="shared" si="1693"/>
        <v>7.2999524179268036E-3</v>
      </c>
      <c r="W1433" s="5">
        <f t="shared" si="1694"/>
        <v>6.9752241188028377E-2</v>
      </c>
      <c r="X1433" s="5">
        <f t="shared" si="1695"/>
        <v>5.9730461572582376E-2</v>
      </c>
      <c r="Y1433" s="5">
        <f t="shared" si="1696"/>
        <v>2.5574289649391731E-2</v>
      </c>
      <c r="Z1433" s="5">
        <f t="shared" si="1697"/>
        <v>7.1042855091109618E-3</v>
      </c>
      <c r="AA1433" s="5">
        <f t="shared" si="1698"/>
        <v>1.3026788567880268E-2</v>
      </c>
      <c r="AB1433" s="5">
        <f t="shared" si="1699"/>
        <v>1.1943299588299636E-2</v>
      </c>
      <c r="AC1433" s="5">
        <f t="shared" si="1700"/>
        <v>7.1639856758918207E-4</v>
      </c>
      <c r="AD1433" s="5">
        <f t="shared" si="1701"/>
        <v>3.1975337172433831E-2</v>
      </c>
      <c r="AE1433" s="5">
        <f t="shared" si="1702"/>
        <v>2.7381222677848826E-2</v>
      </c>
      <c r="AF1433" s="5">
        <f t="shared" si="1703"/>
        <v>1.1723587952972261E-2</v>
      </c>
      <c r="AG1433" s="5">
        <f t="shared" si="1704"/>
        <v>3.346393405148319E-3</v>
      </c>
      <c r="AH1433" s="5">
        <f t="shared" si="1705"/>
        <v>1.5208911046267434E-3</v>
      </c>
      <c r="AI1433" s="5">
        <f t="shared" si="1706"/>
        <v>2.7887852802838424E-3</v>
      </c>
      <c r="AJ1433" s="5">
        <f t="shared" si="1707"/>
        <v>2.5568310958845857E-3</v>
      </c>
      <c r="AK1433" s="5">
        <f t="shared" si="1708"/>
        <v>1.5627796324324153E-3</v>
      </c>
      <c r="AL1433" s="5">
        <f t="shared" si="1709"/>
        <v>4.4995529023644958E-5</v>
      </c>
      <c r="AM1433" s="5">
        <f t="shared" si="1710"/>
        <v>1.1726329303567182E-2</v>
      </c>
      <c r="AN1433" s="5">
        <f t="shared" si="1711"/>
        <v>1.0041527697526937E-2</v>
      </c>
      <c r="AO1433" s="5">
        <f t="shared" si="1712"/>
        <v>4.2993965072056764E-3</v>
      </c>
      <c r="AP1433" s="5">
        <f t="shared" si="1713"/>
        <v>1.2272243084236992E-3</v>
      </c>
      <c r="AQ1433" s="5">
        <f t="shared" si="1714"/>
        <v>2.6272515816961917E-4</v>
      </c>
      <c r="AR1433" s="5">
        <f t="shared" si="1715"/>
        <v>2.6047486398639655E-4</v>
      </c>
      <c r="AS1433" s="5">
        <f t="shared" si="1716"/>
        <v>4.7762030059836103E-4</v>
      </c>
      <c r="AT1433" s="5">
        <f t="shared" si="1717"/>
        <v>4.3789475124859364E-4</v>
      </c>
      <c r="AU1433" s="5">
        <f t="shared" si="1718"/>
        <v>2.6764888752403207E-4</v>
      </c>
      <c r="AV1433" s="5">
        <f t="shared" si="1719"/>
        <v>1.226937411134624E-4</v>
      </c>
      <c r="AW1433" s="5">
        <f t="shared" si="1720"/>
        <v>1.9625535860447831E-6</v>
      </c>
      <c r="AX1433" s="5">
        <f t="shared" si="1721"/>
        <v>3.5836682032510353E-3</v>
      </c>
      <c r="AY1433" s="5">
        <f t="shared" si="1722"/>
        <v>3.0687781819963879E-3</v>
      </c>
      <c r="AZ1433" s="5">
        <f t="shared" si="1723"/>
        <v>1.3139329586586404E-3</v>
      </c>
      <c r="BA1433" s="5">
        <f t="shared" si="1724"/>
        <v>3.7505042017000825E-4</v>
      </c>
      <c r="BB1433" s="5">
        <f t="shared" si="1725"/>
        <v>8.029109290322848E-5</v>
      </c>
      <c r="BC1433" s="5">
        <f t="shared" si="1726"/>
        <v>1.3751024935095685E-5</v>
      </c>
      <c r="BD1433" s="5">
        <f t="shared" si="1727"/>
        <v>3.7175111004732725E-5</v>
      </c>
      <c r="BE1433" s="5">
        <f t="shared" si="1728"/>
        <v>6.816622310928697E-5</v>
      </c>
      <c r="BF1433" s="5">
        <f t="shared" si="1729"/>
        <v>6.2496571595892884E-5</v>
      </c>
      <c r="BG1433" s="5">
        <f t="shared" si="1730"/>
        <v>3.8198991456307098E-5</v>
      </c>
      <c r="BH1433" s="5">
        <f t="shared" si="1731"/>
        <v>1.751091593128584E-5</v>
      </c>
      <c r="BI1433" s="5">
        <f t="shared" si="1732"/>
        <v>6.4217858129221739E-6</v>
      </c>
      <c r="BJ1433" s="8">
        <f t="shared" si="1733"/>
        <v>0.6017932511227615</v>
      </c>
      <c r="BK1433" s="8">
        <f t="shared" si="1734"/>
        <v>0.22744349811399542</v>
      </c>
      <c r="BL1433" s="8">
        <f t="shared" si="1735"/>
        <v>0.16385133408454408</v>
      </c>
      <c r="BM1433" s="8">
        <f t="shared" si="1736"/>
        <v>0.50104220327554982</v>
      </c>
      <c r="BN1433" s="8">
        <f t="shared" si="1737"/>
        <v>0.49608334992645148</v>
      </c>
    </row>
    <row r="1434" spans="1:66" x14ac:dyDescent="0.25">
      <c r="A1434" t="s">
        <v>72</v>
      </c>
      <c r="B1434" t="s">
        <v>78</v>
      </c>
      <c r="C1434" t="s">
        <v>75</v>
      </c>
      <c r="D1434" t="s">
        <v>568</v>
      </c>
      <c r="E1434">
        <f>VLOOKUP(A1434,home!$A$2:$E$405,3,FALSE)</f>
        <v>1.4148550724637701</v>
      </c>
      <c r="F1434">
        <f>VLOOKUP(B1434,home!$B$2:$E$405,3,FALSE)</f>
        <v>1.1399999999999999</v>
      </c>
      <c r="G1434">
        <f>VLOOKUP(C1434,away!$B$2:$E$405,4,FALSE)</f>
        <v>0.74</v>
      </c>
      <c r="H1434">
        <f>VLOOKUP(A1434,away!$A$2:$E$405,3,FALSE)</f>
        <v>1.0942028985507199</v>
      </c>
      <c r="I1434">
        <f>VLOOKUP(C1434,away!$B$2:$E$405,3,FALSE)</f>
        <v>0.71</v>
      </c>
      <c r="J1434">
        <f>VLOOKUP(B1434,home!$B$2:$E$405,4,FALSE)</f>
        <v>0.87</v>
      </c>
      <c r="K1434" s="3">
        <f t="shared" si="1682"/>
        <v>1.1935717391304363</v>
      </c>
      <c r="L1434" s="3">
        <f t="shared" si="1683"/>
        <v>0.67588913043477972</v>
      </c>
      <c r="M1434" s="5">
        <f t="shared" si="1684"/>
        <v>0.15420677697487919</v>
      </c>
      <c r="N1434" s="5">
        <f t="shared" si="1685"/>
        <v>0.18405685097960589</v>
      </c>
      <c r="O1434" s="5">
        <f t="shared" si="1686"/>
        <v>0.10422668439670113</v>
      </c>
      <c r="P1434" s="5">
        <f t="shared" si="1687"/>
        <v>0.12440202495916969</v>
      </c>
      <c r="Q1434" s="5">
        <f t="shared" si="1688"/>
        <v>0.1098425278612999</v>
      </c>
      <c r="R1434" s="5">
        <f t="shared" si="1689"/>
        <v>3.522284154249327E-2</v>
      </c>
      <c r="S1434" s="5">
        <f t="shared" si="1690"/>
        <v>2.5089467722392872E-2</v>
      </c>
      <c r="T1434" s="5">
        <f t="shared" si="1691"/>
        <v>7.4241370640932058E-2</v>
      </c>
      <c r="U1434" s="5">
        <f t="shared" si="1692"/>
        <v>4.2040988236989471E-2</v>
      </c>
      <c r="V1434" s="5">
        <f t="shared" si="1693"/>
        <v>2.248914412944994E-3</v>
      </c>
      <c r="W1434" s="5">
        <f t="shared" si="1694"/>
        <v>4.3701645669965039E-2</v>
      </c>
      <c r="X1434" s="5">
        <f t="shared" si="1695"/>
        <v>2.9537467290441533E-2</v>
      </c>
      <c r="Y1434" s="5">
        <f t="shared" si="1696"/>
        <v>9.9820265410911369E-3</v>
      </c>
      <c r="Z1434" s="5">
        <f t="shared" si="1697"/>
        <v>7.9355785805326068E-3</v>
      </c>
      <c r="AA1434" s="5">
        <f t="shared" si="1698"/>
        <v>9.4716823273725426E-3</v>
      </c>
      <c r="AB1434" s="5">
        <f t="shared" si="1699"/>
        <v>5.652566173986533E-3</v>
      </c>
      <c r="AC1434" s="5">
        <f t="shared" si="1700"/>
        <v>1.133905689889827E-4</v>
      </c>
      <c r="AD1434" s="5">
        <f t="shared" si="1701"/>
        <v>1.3040262306290564E-2</v>
      </c>
      <c r="AE1434" s="5">
        <f t="shared" si="1702"/>
        <v>8.8137715508401666E-3</v>
      </c>
      <c r="AF1434" s="5">
        <f t="shared" si="1703"/>
        <v>2.9785661946740796E-3</v>
      </c>
      <c r="AG1434" s="5">
        <f t="shared" si="1704"/>
        <v>6.7106017175356505E-4</v>
      </c>
      <c r="AH1434" s="5">
        <f t="shared" si="1705"/>
        <v>1.3408928265732612E-3</v>
      </c>
      <c r="AI1434" s="5">
        <f t="shared" si="1706"/>
        <v>1.600451783000574E-3</v>
      </c>
      <c r="AJ1434" s="5">
        <f t="shared" si="1707"/>
        <v>9.5512700901520151E-4</v>
      </c>
      <c r="AK1434" s="5">
        <f t="shared" si="1708"/>
        <v>3.8000420174690865E-4</v>
      </c>
      <c r="AL1434" s="5">
        <f t="shared" si="1709"/>
        <v>3.6589874116362054E-6</v>
      </c>
      <c r="AM1434" s="5">
        <f t="shared" si="1710"/>
        <v>3.1128977119272592E-3</v>
      </c>
      <c r="AN1434" s="5">
        <f t="shared" si="1711"/>
        <v>2.1039737276469309E-3</v>
      </c>
      <c r="AO1434" s="5">
        <f t="shared" si="1712"/>
        <v>7.1102648661845302E-4</v>
      </c>
      <c r="AP1434" s="5">
        <f t="shared" si="1713"/>
        <v>1.6019169125221431E-4</v>
      </c>
      <c r="AQ1434" s="5">
        <f t="shared" si="1714"/>
        <v>2.7067955725833946E-5</v>
      </c>
      <c r="AR1434" s="5">
        <f t="shared" si="1715"/>
        <v>1.8125897731176711E-4</v>
      </c>
      <c r="AS1434" s="5">
        <f t="shared" si="1716"/>
        <v>2.1634559278301018E-4</v>
      </c>
      <c r="AT1434" s="5">
        <f t="shared" si="1717"/>
        <v>1.2911199271561132E-4</v>
      </c>
      <c r="AU1434" s="5">
        <f t="shared" si="1718"/>
        <v>5.1368141896056144E-5</v>
      </c>
      <c r="AV1434" s="5">
        <f t="shared" si="1719"/>
        <v>1.5327890614693686E-5</v>
      </c>
      <c r="AW1434" s="5">
        <f t="shared" si="1720"/>
        <v>8.1994062387666929E-8</v>
      </c>
      <c r="AX1434" s="5">
        <f t="shared" si="1721"/>
        <v>6.1924445596002844E-4</v>
      </c>
      <c r="AY1434" s="5">
        <f t="shared" si="1722"/>
        <v>4.1854059686538189E-4</v>
      </c>
      <c r="AZ1434" s="5">
        <f t="shared" si="1723"/>
        <v>1.414435200334983E-4</v>
      </c>
      <c r="BA1434" s="5">
        <f t="shared" si="1724"/>
        <v>3.1866712587025183E-5</v>
      </c>
      <c r="BB1434" s="5">
        <f t="shared" si="1725"/>
        <v>5.3845911650648735E-6</v>
      </c>
      <c r="BC1434" s="5">
        <f t="shared" si="1726"/>
        <v>7.2787732806049909E-7</v>
      </c>
      <c r="BD1434" s="5">
        <f t="shared" si="1727"/>
        <v>2.0418495426457956E-5</v>
      </c>
      <c r="BE1434" s="5">
        <f t="shared" si="1728"/>
        <v>2.4370939096584281E-5</v>
      </c>
      <c r="BF1434" s="5">
        <f t="shared" si="1729"/>
        <v>1.4544232080876025E-5</v>
      </c>
      <c r="BG1434" s="5">
        <f t="shared" si="1730"/>
        <v>5.7865281263626268E-6</v>
      </c>
      <c r="BH1434" s="5">
        <f t="shared" si="1731"/>
        <v>1.726659109827456E-6</v>
      </c>
      <c r="BI1434" s="5">
        <f t="shared" si="1732"/>
        <v>4.1217830332043332E-7</v>
      </c>
      <c r="BJ1434" s="8">
        <f t="shared" si="1733"/>
        <v>0.48419791453400363</v>
      </c>
      <c r="BK1434" s="8">
        <f t="shared" si="1734"/>
        <v>0.30648277422265269</v>
      </c>
      <c r="BL1434" s="8">
        <f t="shared" si="1735"/>
        <v>0.20155191012534354</v>
      </c>
      <c r="BM1434" s="8">
        <f t="shared" si="1736"/>
        <v>0.2877920121455802</v>
      </c>
      <c r="BN1434" s="8">
        <f t="shared" si="1737"/>
        <v>0.71195770671414893</v>
      </c>
    </row>
    <row r="1435" spans="1:66" x14ac:dyDescent="0.25">
      <c r="A1435" t="s">
        <v>72</v>
      </c>
      <c r="B1435" t="s">
        <v>86</v>
      </c>
      <c r="C1435" t="s">
        <v>103</v>
      </c>
      <c r="D1435" t="s">
        <v>568</v>
      </c>
      <c r="E1435">
        <f>VLOOKUP(A1435,home!$A$2:$E$405,3,FALSE)</f>
        <v>1.4148550724637701</v>
      </c>
      <c r="F1435">
        <f>VLOOKUP(B1435,home!$B$2:$E$405,3,FALSE)</f>
        <v>0.98</v>
      </c>
      <c r="G1435">
        <f>VLOOKUP(C1435,away!$B$2:$E$405,4,FALSE)</f>
        <v>0.98</v>
      </c>
      <c r="H1435">
        <f>VLOOKUP(A1435,away!$A$2:$E$405,3,FALSE)</f>
        <v>1.0942028985507199</v>
      </c>
      <c r="I1435">
        <f>VLOOKUP(C1435,away!$B$2:$E$405,3,FALSE)</f>
        <v>0.77</v>
      </c>
      <c r="J1435">
        <f>VLOOKUP(B1435,home!$B$2:$E$405,4,FALSE)</f>
        <v>0.64</v>
      </c>
      <c r="K1435" s="3">
        <f t="shared" si="1682"/>
        <v>1.3588268115942048</v>
      </c>
      <c r="L1435" s="3">
        <f t="shared" si="1683"/>
        <v>0.53922318840579475</v>
      </c>
      <c r="M1435" s="5">
        <f t="shared" si="1684"/>
        <v>0.14986056258238548</v>
      </c>
      <c r="N1435" s="5">
        <f t="shared" si="1685"/>
        <v>0.20363455043753659</v>
      </c>
      <c r="O1435" s="5">
        <f t="shared" si="1686"/>
        <v>8.0808290371960023E-2</v>
      </c>
      <c r="P1435" s="5">
        <f t="shared" si="1687"/>
        <v>0.10980447155650909</v>
      </c>
      <c r="Q1435" s="5">
        <f t="shared" si="1688"/>
        <v>0.1383520434507286</v>
      </c>
      <c r="R1435" s="5">
        <f t="shared" si="1689"/>
        <v>2.1786851991994784E-2</v>
      </c>
      <c r="S1435" s="5">
        <f t="shared" si="1690"/>
        <v>2.011373400386093E-2</v>
      </c>
      <c r="T1435" s="5">
        <f t="shared" si="1691"/>
        <v>7.4602629991958935E-2</v>
      </c>
      <c r="U1435" s="5">
        <f t="shared" si="1692"/>
        <v>2.9604558626957114E-2</v>
      </c>
      <c r="V1435" s="5">
        <f t="shared" si="1693"/>
        <v>1.6375058515611645E-3</v>
      </c>
      <c r="W1435" s="5">
        <f t="shared" si="1694"/>
        <v>6.2665488693232144E-2</v>
      </c>
      <c r="X1435" s="5">
        <f t="shared" si="1695"/>
        <v>3.379068461617192E-2</v>
      </c>
      <c r="Y1435" s="5">
        <f t="shared" si="1696"/>
        <v>9.1103603485734302E-3</v>
      </c>
      <c r="Z1435" s="5">
        <f t="shared" si="1697"/>
        <v>3.915991932149524E-3</v>
      </c>
      <c r="AA1435" s="5">
        <f t="shared" si="1698"/>
        <v>5.3211548313913662E-3</v>
      </c>
      <c r="AB1435" s="5">
        <f t="shared" si="1699"/>
        <v>3.6152639267693154E-3</v>
      </c>
      <c r="AC1435" s="5">
        <f t="shared" si="1700"/>
        <v>7.4988651785271E-5</v>
      </c>
      <c r="AD1435" s="5">
        <f t="shared" si="1701"/>
        <v>2.128788654950433E-2</v>
      </c>
      <c r="AE1435" s="5">
        <f t="shared" si="1702"/>
        <v>1.1478922059644556E-2</v>
      </c>
      <c r="AF1435" s="5">
        <f t="shared" si="1703"/>
        <v>3.0948504762315747E-3</v>
      </c>
      <c r="AG1435" s="5">
        <f t="shared" si="1704"/>
        <v>5.5627171381092747E-4</v>
      </c>
      <c r="AH1435" s="5">
        <f t="shared" si="1705"/>
        <v>5.2789841385625857E-4</v>
      </c>
      <c r="AI1435" s="5">
        <f t="shared" si="1706"/>
        <v>7.1732251854593769E-4</v>
      </c>
      <c r="AJ1435" s="5">
        <f t="shared" si="1707"/>
        <v>4.8735853538025084E-4</v>
      </c>
      <c r="AK1435" s="5">
        <f t="shared" si="1708"/>
        <v>2.2074528157798925E-4</v>
      </c>
      <c r="AL1435" s="5">
        <f t="shared" si="1709"/>
        <v>2.197800179080493E-6</v>
      </c>
      <c r="AM1435" s="5">
        <f t="shared" si="1710"/>
        <v>5.7853102011284222E-3</v>
      </c>
      <c r="AN1435" s="5">
        <f t="shared" si="1711"/>
        <v>3.1195734125690371E-3</v>
      </c>
      <c r="AO1435" s="5">
        <f t="shared" si="1712"/>
        <v>8.4107316099571103E-4</v>
      </c>
      <c r="AP1435" s="5">
        <f t="shared" si="1713"/>
        <v>1.5117538385154923E-4</v>
      </c>
      <c r="AQ1435" s="5">
        <f t="shared" si="1714"/>
        <v>2.0379318122225566E-5</v>
      </c>
      <c r="AR1435" s="5">
        <f t="shared" si="1715"/>
        <v>5.6931013174786716E-5</v>
      </c>
      <c r="AS1435" s="5">
        <f t="shared" si="1716"/>
        <v>7.7359387113123081E-5</v>
      </c>
      <c r="AT1435" s="5">
        <f t="shared" si="1717"/>
        <v>5.255900466890345E-5</v>
      </c>
      <c r="AU1435" s="5">
        <f t="shared" si="1718"/>
        <v>2.3806194911603668E-5</v>
      </c>
      <c r="AV1435" s="5">
        <f t="shared" si="1719"/>
        <v>8.0871239819811459E-6</v>
      </c>
      <c r="AW1435" s="5">
        <f t="shared" si="1720"/>
        <v>4.4732005667317336E-8</v>
      </c>
      <c r="AX1435" s="5">
        <f t="shared" si="1721"/>
        <v>1.3102057691137942E-3</v>
      </c>
      <c r="AY1435" s="5">
        <f t="shared" si="1722"/>
        <v>7.0649333228920655E-4</v>
      </c>
      <c r="AZ1435" s="5">
        <f t="shared" si="1723"/>
        <v>1.9047879361221029E-4</v>
      </c>
      <c r="BA1435" s="5">
        <f t="shared" si="1724"/>
        <v>3.423686080508846E-5</v>
      </c>
      <c r="BB1435" s="5">
        <f t="shared" si="1725"/>
        <v>4.615327311081295E-6</v>
      </c>
      <c r="BC1435" s="5">
        <f t="shared" si="1726"/>
        <v>4.9773830164351998E-7</v>
      </c>
      <c r="BD1435" s="5">
        <f t="shared" si="1727"/>
        <v>5.1164204072134657E-6</v>
      </c>
      <c r="BE1435" s="5">
        <f t="shared" si="1728"/>
        <v>6.9523292287093952E-6</v>
      </c>
      <c r="BF1435" s="5">
        <f t="shared" si="1729"/>
        <v>4.7235056795001938E-6</v>
      </c>
      <c r="BG1435" s="5">
        <f t="shared" si="1730"/>
        <v>2.1394753873407891E-6</v>
      </c>
      <c r="BH1435" s="5">
        <f t="shared" si="1731"/>
        <v>7.2679412976613999E-7</v>
      </c>
      <c r="BI1435" s="5">
        <f t="shared" si="1732"/>
        <v>1.9751747000710165E-7</v>
      </c>
      <c r="BJ1435" s="8">
        <f t="shared" si="1733"/>
        <v>0.57073772763549291</v>
      </c>
      <c r="BK1435" s="8">
        <f t="shared" si="1734"/>
        <v>0.28219995377857021</v>
      </c>
      <c r="BL1435" s="8">
        <f t="shared" si="1735"/>
        <v>0.14332804326458601</v>
      </c>
      <c r="BM1435" s="8">
        <f t="shared" si="1736"/>
        <v>0.29522849761940057</v>
      </c>
      <c r="BN1435" s="8">
        <f t="shared" si="1737"/>
        <v>0.70424677039111461</v>
      </c>
    </row>
    <row r="1436" spans="1:66" x14ac:dyDescent="0.25">
      <c r="A1436" t="s">
        <v>72</v>
      </c>
      <c r="B1436" t="s">
        <v>82</v>
      </c>
      <c r="C1436" t="s">
        <v>63</v>
      </c>
      <c r="D1436" t="s">
        <v>568</v>
      </c>
      <c r="E1436">
        <f>VLOOKUP(A1436,home!$A$2:$E$405,3,FALSE)</f>
        <v>1.4148550724637701</v>
      </c>
      <c r="F1436">
        <f>VLOOKUP(B1436,home!$B$2:$E$405,3,FALSE)</f>
        <v>0.42</v>
      </c>
      <c r="G1436">
        <f>VLOOKUP(C1436,away!$B$2:$E$405,4,FALSE)</f>
        <v>0.89</v>
      </c>
      <c r="H1436">
        <f>VLOOKUP(A1436,away!$A$2:$E$405,3,FALSE)</f>
        <v>1.0942028985507199</v>
      </c>
      <c r="I1436">
        <f>VLOOKUP(C1436,away!$B$2:$E$405,3,FALSE)</f>
        <v>0.57999999999999996</v>
      </c>
      <c r="J1436">
        <f>VLOOKUP(B1436,home!$B$2:$E$405,4,FALSE)</f>
        <v>1.73</v>
      </c>
      <c r="K1436" s="3">
        <f t="shared" si="1682"/>
        <v>0.52887282608695718</v>
      </c>
      <c r="L1436" s="3">
        <f t="shared" si="1683"/>
        <v>1.0979231884057923</v>
      </c>
      <c r="M1436" s="5">
        <f t="shared" si="1684"/>
        <v>0.19655833637754197</v>
      </c>
      <c r="N1436" s="5">
        <f t="shared" si="1685"/>
        <v>0.10395436285094138</v>
      </c>
      <c r="O1436" s="5">
        <f t="shared" si="1686"/>
        <v>0.21580595538336911</v>
      </c>
      <c r="P1436" s="5">
        <f t="shared" si="1687"/>
        <v>0.1141339055099982</v>
      </c>
      <c r="Q1436" s="5">
        <f t="shared" si="1688"/>
        <v>2.7489318832523174E-2</v>
      </c>
      <c r="R1436" s="5">
        <f t="shared" si="1689"/>
        <v>0.11846918130573336</v>
      </c>
      <c r="S1436" s="5">
        <f t="shared" si="1690"/>
        <v>1.6568298026729687E-2</v>
      </c>
      <c r="T1436" s="5">
        <f t="shared" si="1691"/>
        <v>3.0181160579707236E-2</v>
      </c>
      <c r="U1436" s="5">
        <f t="shared" si="1692"/>
        <v>6.2655130721371313E-2</v>
      </c>
      <c r="V1436" s="5">
        <f t="shared" si="1693"/>
        <v>1.068952972488921E-3</v>
      </c>
      <c r="W1436" s="5">
        <f t="shared" si="1694"/>
        <v>4.8461179127206478E-3</v>
      </c>
      <c r="X1436" s="5">
        <f t="shared" si="1695"/>
        <v>5.3206652301246776E-3</v>
      </c>
      <c r="Y1436" s="5">
        <f t="shared" si="1696"/>
        <v>2.9208408669491614E-3</v>
      </c>
      <c r="Z1436" s="5">
        <f t="shared" si="1697"/>
        <v>4.3356687089004899E-2</v>
      </c>
      <c r="AA1436" s="5">
        <f t="shared" si="1698"/>
        <v>2.2930173630529908E-2</v>
      </c>
      <c r="AB1436" s="5">
        <f t="shared" si="1699"/>
        <v>6.0635728653214869E-3</v>
      </c>
      <c r="AC1436" s="5">
        <f t="shared" si="1700"/>
        <v>3.8793755776638063E-5</v>
      </c>
      <c r="AD1436" s="5">
        <f t="shared" si="1701"/>
        <v>6.4074501901279879E-4</v>
      </c>
      <c r="AE1436" s="5">
        <f t="shared" si="1702"/>
        <v>7.0348881422966204E-4</v>
      </c>
      <c r="AF1436" s="5">
        <f t="shared" si="1703"/>
        <v>3.8618834096342024E-4</v>
      </c>
      <c r="AG1436" s="5">
        <f t="shared" si="1704"/>
        <v>1.4133504487856725E-4</v>
      </c>
      <c r="AH1436" s="5">
        <f t="shared" si="1705"/>
        <v>1.1900578031868125E-2</v>
      </c>
      <c r="AI1436" s="5">
        <f t="shared" si="1706"/>
        <v>6.2938923357824536E-3</v>
      </c>
      <c r="AJ1436" s="5">
        <f t="shared" si="1707"/>
        <v>1.6643343133561526E-3</v>
      </c>
      <c r="AK1436" s="5">
        <f t="shared" si="1708"/>
        <v>2.9340706395272124E-4</v>
      </c>
      <c r="AL1436" s="5">
        <f t="shared" si="1709"/>
        <v>9.0104198840678639E-7</v>
      </c>
      <c r="AM1436" s="5">
        <f t="shared" si="1710"/>
        <v>6.7774525801288026E-5</v>
      </c>
      <c r="AN1436" s="5">
        <f t="shared" si="1711"/>
        <v>7.4411223460440787E-5</v>
      </c>
      <c r="AO1436" s="5">
        <f t="shared" si="1712"/>
        <v>4.0848903857431513E-5</v>
      </c>
      <c r="AP1436" s="5">
        <f t="shared" si="1713"/>
        <v>1.4949652922010963E-5</v>
      </c>
      <c r="AQ1436" s="5">
        <f t="shared" si="1714"/>
        <v>4.1033926504235603E-6</v>
      </c>
      <c r="AR1436" s="5">
        <f t="shared" si="1715"/>
        <v>2.6131841153241167E-3</v>
      </c>
      <c r="AS1436" s="5">
        <f t="shared" si="1716"/>
        <v>1.3820420681570106E-3</v>
      </c>
      <c r="AT1436" s="5">
        <f t="shared" si="1717"/>
        <v>3.6546224717863058E-4</v>
      </c>
      <c r="AU1436" s="5">
        <f t="shared" si="1718"/>
        <v>6.4427683831150815E-5</v>
      </c>
      <c r="AV1436" s="5">
        <f t="shared" si="1719"/>
        <v>8.5185128065044207E-6</v>
      </c>
      <c r="AW1436" s="5">
        <f t="shared" si="1720"/>
        <v>1.453335023143103E-8</v>
      </c>
      <c r="AX1436" s="5">
        <f t="shared" si="1721"/>
        <v>5.9740174995384275E-6</v>
      </c>
      <c r="AY1436" s="5">
        <f t="shared" si="1722"/>
        <v>6.559012340685229E-6</v>
      </c>
      <c r="AZ1436" s="5">
        <f t="shared" si="1723"/>
        <v>3.6006458709390322E-6</v>
      </c>
      <c r="BA1436" s="5">
        <f t="shared" si="1724"/>
        <v>1.3177441983138449E-6</v>
      </c>
      <c r="BB1436" s="5">
        <f t="shared" si="1725"/>
        <v>3.6169547792899272E-7</v>
      </c>
      <c r="BC1436" s="5">
        <f t="shared" si="1726"/>
        <v>7.9422770471951335E-8</v>
      </c>
      <c r="BD1436" s="5">
        <f t="shared" si="1727"/>
        <v>4.7817923929800368E-4</v>
      </c>
      <c r="BE1436" s="5">
        <f t="shared" si="1728"/>
        <v>2.5289600566364659E-4</v>
      </c>
      <c r="BF1436" s="5">
        <f t="shared" si="1729"/>
        <v>6.6874912610717936E-5</v>
      </c>
      <c r="BG1436" s="5">
        <f t="shared" si="1730"/>
        <v>1.1789441342249561E-5</v>
      </c>
      <c r="BH1436" s="5">
        <f t="shared" si="1731"/>
        <v>1.5587787901654837E-6</v>
      </c>
      <c r="BI1436" s="5">
        <f t="shared" si="1732"/>
        <v>1.6487914879984555E-7</v>
      </c>
      <c r="BJ1436" s="8">
        <f t="shared" si="1733"/>
        <v>0.17680420372890018</v>
      </c>
      <c r="BK1436" s="8">
        <f t="shared" si="1734"/>
        <v>0.32837574669686459</v>
      </c>
      <c r="BL1436" s="8">
        <f t="shared" si="1735"/>
        <v>0.45132132353543553</v>
      </c>
      <c r="BM1436" s="8">
        <f t="shared" si="1736"/>
        <v>0.22344035631110759</v>
      </c>
      <c r="BN1436" s="8">
        <f t="shared" si="1737"/>
        <v>0.7764110602601072</v>
      </c>
    </row>
    <row r="1437" spans="1:66" x14ac:dyDescent="0.25">
      <c r="A1437" t="s">
        <v>72</v>
      </c>
      <c r="B1437" t="s">
        <v>80</v>
      </c>
      <c r="C1437" t="s">
        <v>237</v>
      </c>
      <c r="D1437" t="s">
        <v>568</v>
      </c>
      <c r="E1437">
        <f>VLOOKUP(A1437,home!$A$2:$E$405,3,FALSE)</f>
        <v>1.4148550724637701</v>
      </c>
      <c r="F1437">
        <f>VLOOKUP(B1437,home!$B$2:$E$405,3,FALSE)</f>
        <v>1.01</v>
      </c>
      <c r="G1437">
        <f>VLOOKUP(C1437,away!$B$2:$E$405,4,FALSE)</f>
        <v>0.92</v>
      </c>
      <c r="H1437">
        <f>VLOOKUP(A1437,away!$A$2:$E$405,3,FALSE)</f>
        <v>1.0942028985507199</v>
      </c>
      <c r="I1437">
        <f>VLOOKUP(C1437,away!$B$2:$E$405,3,FALSE)</f>
        <v>0.77</v>
      </c>
      <c r="J1437">
        <f>VLOOKUP(B1437,home!$B$2:$E$405,4,FALSE)</f>
        <v>1.1100000000000001</v>
      </c>
      <c r="K1437" s="3">
        <f t="shared" si="1682"/>
        <v>1.3146833333333352</v>
      </c>
      <c r="L1437" s="3">
        <f t="shared" si="1683"/>
        <v>0.93521521739130042</v>
      </c>
      <c r="M1437" s="5">
        <f t="shared" si="1684"/>
        <v>0.10540991777922051</v>
      </c>
      <c r="N1437" s="5">
        <f t="shared" si="1685"/>
        <v>0.1385806620723784</v>
      </c>
      <c r="O1437" s="5">
        <f t="shared" si="1686"/>
        <v>9.8580959171092816E-2</v>
      </c>
      <c r="P1437" s="5">
        <f t="shared" si="1687"/>
        <v>0.12960274400624971</v>
      </c>
      <c r="Q1437" s="5">
        <f t="shared" si="1688"/>
        <v>9.1094843374427512E-2</v>
      </c>
      <c r="R1437" s="5">
        <f t="shared" si="1689"/>
        <v>4.6097206580918232E-2</v>
      </c>
      <c r="S1437" s="5">
        <f t="shared" si="1690"/>
        <v>3.9837027691099938E-2</v>
      </c>
      <c r="T1437" s="5">
        <f t="shared" si="1691"/>
        <v>8.5193283749641691E-2</v>
      </c>
      <c r="U1437" s="5">
        <f t="shared" si="1692"/>
        <v>6.0603229205156928E-2</v>
      </c>
      <c r="V1437" s="5">
        <f t="shared" si="1693"/>
        <v>5.4422331098687047E-3</v>
      </c>
      <c r="W1437" s="5">
        <f t="shared" si="1694"/>
        <v>3.9920290778990133E-2</v>
      </c>
      <c r="X1437" s="5">
        <f t="shared" si="1695"/>
        <v>3.7334063419197185E-2</v>
      </c>
      <c r="Y1437" s="5">
        <f t="shared" si="1696"/>
        <v>1.7457692118342541E-2</v>
      </c>
      <c r="Z1437" s="5">
        <f t="shared" si="1697"/>
        <v>1.4370269691235045E-2</v>
      </c>
      <c r="AA1437" s="5">
        <f t="shared" si="1698"/>
        <v>1.8892354058571884E-2</v>
      </c>
      <c r="AB1437" s="5">
        <f t="shared" si="1699"/>
        <v>1.241873150411843E-2</v>
      </c>
      <c r="AC1437" s="5">
        <f t="shared" si="1700"/>
        <v>4.1820563438225847E-4</v>
      </c>
      <c r="AD1437" s="5">
        <f t="shared" si="1701"/>
        <v>1.3120635237239688E-2</v>
      </c>
      <c r="AE1437" s="5">
        <f t="shared" si="1702"/>
        <v>1.2270617735707071E-2</v>
      </c>
      <c r="AF1437" s="5">
        <f t="shared" si="1703"/>
        <v>5.7378342166124171E-3</v>
      </c>
      <c r="AG1437" s="5">
        <f t="shared" si="1704"/>
        <v>1.7887032914148079E-3</v>
      </c>
      <c r="AH1437" s="5">
        <f t="shared" si="1705"/>
        <v>3.3598237233149987E-3</v>
      </c>
      <c r="AI1437" s="5">
        <f t="shared" si="1706"/>
        <v>4.4171042519801796E-3</v>
      </c>
      <c r="AJ1437" s="5">
        <f t="shared" si="1707"/>
        <v>2.9035466708370768E-3</v>
      </c>
      <c r="AK1437" s="5">
        <f t="shared" si="1708"/>
        <v>1.2724148052349982E-3</v>
      </c>
      <c r="AL1437" s="5">
        <f t="shared" si="1709"/>
        <v>2.0567551485368766E-5</v>
      </c>
      <c r="AM1437" s="5">
        <f t="shared" si="1710"/>
        <v>3.4498960938290188E-3</v>
      </c>
      <c r="AN1437" s="5">
        <f t="shared" si="1711"/>
        <v>3.2263953253677041E-3</v>
      </c>
      <c r="AO1437" s="5">
        <f t="shared" si="1712"/>
        <v>1.5086870028020161E-3</v>
      </c>
      <c r="AP1437" s="5">
        <f t="shared" si="1713"/>
        <v>4.7031568110030572E-4</v>
      </c>
      <c r="AQ1437" s="5">
        <f t="shared" si="1714"/>
        <v>1.0996159548568996E-4</v>
      </c>
      <c r="AR1437" s="5">
        <f t="shared" si="1715"/>
        <v>6.2843165475929728E-4</v>
      </c>
      <c r="AS1437" s="5">
        <f t="shared" si="1716"/>
        <v>8.2618862265113654E-4</v>
      </c>
      <c r="AT1437" s="5">
        <f t="shared" si="1717"/>
        <v>5.4308820619453687E-4</v>
      </c>
      <c r="AU1437" s="5">
        <f t="shared" si="1718"/>
        <v>2.379963377379517E-4</v>
      </c>
      <c r="AV1437" s="5">
        <f t="shared" si="1719"/>
        <v>7.8222454654614153E-5</v>
      </c>
      <c r="AW1437" s="5">
        <f t="shared" si="1720"/>
        <v>7.024457908264722E-7</v>
      </c>
      <c r="AX1437" s="5">
        <f t="shared" si="1721"/>
        <v>7.5592014938146411E-4</v>
      </c>
      <c r="AY1437" s="5">
        <f t="shared" si="1722"/>
        <v>7.0694802683425031E-4</v>
      </c>
      <c r="AZ1437" s="5">
        <f t="shared" si="1723"/>
        <v>3.3057427630007211E-4</v>
      </c>
      <c r="BA1437" s="5">
        <f t="shared" si="1724"/>
        <v>1.0305269789131458E-4</v>
      </c>
      <c r="BB1437" s="5">
        <f t="shared" si="1725"/>
        <v>2.4094112815296439E-5</v>
      </c>
      <c r="BC1437" s="5">
        <f t="shared" si="1726"/>
        <v>4.5066361908815974E-6</v>
      </c>
      <c r="BD1437" s="5">
        <f t="shared" si="1727"/>
        <v>9.7953141103548431E-5</v>
      </c>
      <c r="BE1437" s="5">
        <f t="shared" si="1728"/>
        <v>1.2877736205648357E-4</v>
      </c>
      <c r="BF1437" s="5">
        <f t="shared" si="1729"/>
        <v>8.4650725803145827E-5</v>
      </c>
      <c r="BG1437" s="5">
        <f t="shared" si="1730"/>
        <v>3.7096299455988623E-5</v>
      </c>
      <c r="BH1437" s="5">
        <f t="shared" si="1731"/>
        <v>1.2192471655782679E-5</v>
      </c>
      <c r="BI1437" s="5">
        <f t="shared" si="1732"/>
        <v>3.2058478555993172E-6</v>
      </c>
      <c r="BJ1437" s="8">
        <f t="shared" si="1733"/>
        <v>0.45318897759194937</v>
      </c>
      <c r="BK1437" s="8">
        <f t="shared" si="1734"/>
        <v>0.28143764379914077</v>
      </c>
      <c r="BL1437" s="8">
        <f t="shared" si="1735"/>
        <v>0.25122317309515363</v>
      </c>
      <c r="BM1437" s="8">
        <f t="shared" si="1736"/>
        <v>0.39014748561214824</v>
      </c>
      <c r="BN1437" s="8">
        <f t="shared" si="1737"/>
        <v>0.60936633298428711</v>
      </c>
    </row>
    <row r="1438" spans="1:66" x14ac:dyDescent="0.25">
      <c r="A1438" t="s">
        <v>72</v>
      </c>
      <c r="B1438" t="s">
        <v>365</v>
      </c>
      <c r="C1438" t="s">
        <v>76</v>
      </c>
      <c r="D1438" t="s">
        <v>568</v>
      </c>
      <c r="E1438">
        <f>VLOOKUP(A1438,home!$A$2:$E$405,3,FALSE)</f>
        <v>1.4148550724637701</v>
      </c>
      <c r="F1438">
        <f>VLOOKUP(B1438,home!$B$2:$E$405,3,FALSE)</f>
        <v>0.92</v>
      </c>
      <c r="G1438">
        <f>VLOOKUP(C1438,away!$B$2:$E$405,4,FALSE)</f>
        <v>0.89</v>
      </c>
      <c r="H1438">
        <f>VLOOKUP(A1438,away!$A$2:$E$405,3,FALSE)</f>
        <v>1.0942028985507199</v>
      </c>
      <c r="I1438">
        <f>VLOOKUP(C1438,away!$B$2:$E$405,3,FALSE)</f>
        <v>0.83</v>
      </c>
      <c r="J1438">
        <f>VLOOKUP(B1438,home!$B$2:$E$405,4,FALSE)</f>
        <v>0.99</v>
      </c>
      <c r="K1438" s="3">
        <f t="shared" si="1682"/>
        <v>1.1584833333333351</v>
      </c>
      <c r="L1438" s="3">
        <f t="shared" si="1683"/>
        <v>0.89910652173912653</v>
      </c>
      <c r="M1438" s="5">
        <f t="shared" si="1684"/>
        <v>0.12776152290864937</v>
      </c>
      <c r="N1438" s="5">
        <f t="shared" si="1685"/>
        <v>0.14800959493095539</v>
      </c>
      <c r="O1438" s="5">
        <f t="shared" si="1686"/>
        <v>0.11487121847448946</v>
      </c>
      <c r="P1438" s="5">
        <f t="shared" si="1687"/>
        <v>0.13307639208238836</v>
      </c>
      <c r="Q1438" s="5">
        <f t="shared" si="1688"/>
        <v>8.5733324450464957E-2</v>
      </c>
      <c r="R1438" s="5">
        <f t="shared" si="1689"/>
        <v>5.1640730845266762E-2</v>
      </c>
      <c r="S1438" s="5">
        <f t="shared" si="1690"/>
        <v>3.4653089847574613E-2</v>
      </c>
      <c r="T1438" s="5">
        <f t="shared" si="1691"/>
        <v>7.7083391143789551E-2</v>
      </c>
      <c r="U1438" s="5">
        <f t="shared" si="1692"/>
        <v>5.9824926005394227E-2</v>
      </c>
      <c r="V1438" s="5">
        <f t="shared" si="1693"/>
        <v>4.0105172915873713E-3</v>
      </c>
      <c r="W1438" s="5">
        <f t="shared" si="1694"/>
        <v>3.3106875829040983E-2</v>
      </c>
      <c r="X1438" s="5">
        <f t="shared" si="1695"/>
        <v>2.9766607972298197E-2</v>
      </c>
      <c r="Y1438" s="5">
        <f t="shared" si="1696"/>
        <v>1.3381675678972594E-2</v>
      </c>
      <c r="Z1438" s="5">
        <f t="shared" si="1697"/>
        <v>1.5476839296784742E-2</v>
      </c>
      <c r="AA1438" s="5">
        <f t="shared" si="1698"/>
        <v>1.7929660378003538E-2</v>
      </c>
      <c r="AB1438" s="5">
        <f t="shared" si="1699"/>
        <v>1.0385606360122084E-2</v>
      </c>
      <c r="AC1438" s="5">
        <f t="shared" si="1700"/>
        <v>2.6108465571148665E-4</v>
      </c>
      <c r="AD1438" s="5">
        <f t="shared" si="1701"/>
        <v>9.5884409666700532E-3</v>
      </c>
      <c r="AE1438" s="5">
        <f t="shared" si="1702"/>
        <v>8.6210298064436589E-3</v>
      </c>
      <c r="AF1438" s="5">
        <f t="shared" si="1703"/>
        <v>3.8756120615404473E-3</v>
      </c>
      <c r="AG1438" s="5">
        <f t="shared" si="1704"/>
        <v>1.1615293600872789E-3</v>
      </c>
      <c r="AH1438" s="5">
        <f t="shared" si="1705"/>
        <v>3.4788317869118885E-3</v>
      </c>
      <c r="AI1438" s="5">
        <f t="shared" si="1706"/>
        <v>4.0301686446076474E-3</v>
      </c>
      <c r="AJ1438" s="5">
        <f t="shared" si="1707"/>
        <v>2.3344416026502787E-3</v>
      </c>
      <c r="AK1438" s="5">
        <f t="shared" si="1708"/>
        <v>9.0147056310343576E-4</v>
      </c>
      <c r="AL1438" s="5">
        <f t="shared" si="1709"/>
        <v>1.0877830263497903E-5</v>
      </c>
      <c r="AM1438" s="5">
        <f t="shared" si="1710"/>
        <v>2.221609810507565E-3</v>
      </c>
      <c r="AN1438" s="5">
        <f t="shared" si="1711"/>
        <v>1.9974638693869766E-3</v>
      </c>
      <c r="AO1438" s="5">
        <f t="shared" si="1712"/>
        <v>8.9796639595205081E-4</v>
      </c>
      <c r="AP1438" s="5">
        <f t="shared" si="1713"/>
        <v>2.6912248096768924E-4</v>
      </c>
      <c r="AQ1438" s="5">
        <f t="shared" si="1714"/>
        <v>6.049244444616582E-5</v>
      </c>
      <c r="AR1438" s="5">
        <f t="shared" si="1715"/>
        <v>6.2556806952917187E-4</v>
      </c>
      <c r="AS1438" s="5">
        <f t="shared" si="1716"/>
        <v>7.2471018241505468E-4</v>
      </c>
      <c r="AT1438" s="5">
        <f t="shared" si="1717"/>
        <v>4.1978233391240098E-4</v>
      </c>
      <c r="AU1438" s="5">
        <f t="shared" si="1718"/>
        <v>1.6210361248842844E-4</v>
      </c>
      <c r="AV1438" s="5">
        <f t="shared" si="1719"/>
        <v>4.6948583335242447E-5</v>
      </c>
      <c r="AW1438" s="5">
        <f t="shared" si="1720"/>
        <v>3.1473186488278017E-7</v>
      </c>
      <c r="AX1438" s="5">
        <f t="shared" si="1721"/>
        <v>4.2894965644047416E-4</v>
      </c>
      <c r="AY1438" s="5">
        <f t="shared" si="1722"/>
        <v>3.8567143360338798E-4</v>
      </c>
      <c r="AZ1438" s="5">
        <f t="shared" si="1723"/>
        <v>1.7337985060064237E-4</v>
      </c>
      <c r="BA1438" s="5">
        <f t="shared" si="1724"/>
        <v>5.1962318137730984E-5</v>
      </c>
      <c r="BB1438" s="5">
        <f t="shared" si="1725"/>
        <v>1.1679914780579306E-5</v>
      </c>
      <c r="BC1438" s="5">
        <f t="shared" si="1726"/>
        <v>2.1002975105152155E-6</v>
      </c>
      <c r="BD1438" s="5">
        <f t="shared" si="1727"/>
        <v>9.3742055184238931E-5</v>
      </c>
      <c r="BE1438" s="5">
        <f t="shared" si="1728"/>
        <v>1.0859860856335458E-4</v>
      </c>
      <c r="BF1438" s="5">
        <f t="shared" si="1729"/>
        <v>6.2904839021918544E-5</v>
      </c>
      <c r="BG1438" s="5">
        <f t="shared" si="1730"/>
        <v>2.4291402530969679E-5</v>
      </c>
      <c r="BH1438" s="5">
        <f t="shared" si="1731"/>
        <v>7.0352962438548894E-6</v>
      </c>
      <c r="BI1438" s="5">
        <f t="shared" si="1732"/>
        <v>1.6300546887137002E-6</v>
      </c>
      <c r="BJ1438" s="8">
        <f t="shared" si="1733"/>
        <v>0.41682848067259687</v>
      </c>
      <c r="BK1438" s="8">
        <f t="shared" si="1734"/>
        <v>0.30015915604977805</v>
      </c>
      <c r="BL1438" s="8">
        <f t="shared" si="1735"/>
        <v>0.2676743696984627</v>
      </c>
      <c r="BM1438" s="8">
        <f t="shared" si="1736"/>
        <v>0.33866070532366965</v>
      </c>
      <c r="BN1438" s="8">
        <f t="shared" si="1737"/>
        <v>0.66109278369221436</v>
      </c>
    </row>
    <row r="1439" spans="1:66" x14ac:dyDescent="0.25">
      <c r="A1439" t="s">
        <v>72</v>
      </c>
      <c r="B1439" t="s">
        <v>87</v>
      </c>
      <c r="C1439" t="s">
        <v>93</v>
      </c>
      <c r="D1439" t="s">
        <v>568</v>
      </c>
      <c r="E1439">
        <f>VLOOKUP(A1439,home!$A$2:$E$405,3,FALSE)</f>
        <v>1.4148550724637701</v>
      </c>
      <c r="F1439">
        <f>VLOOKUP(B1439,home!$B$2:$E$405,3,FALSE)</f>
        <v>0.59</v>
      </c>
      <c r="G1439">
        <f>VLOOKUP(C1439,away!$B$2:$E$405,4,FALSE)</f>
        <v>0.99</v>
      </c>
      <c r="H1439">
        <f>VLOOKUP(A1439,away!$A$2:$E$405,3,FALSE)</f>
        <v>1.0942028985507199</v>
      </c>
      <c r="I1439">
        <f>VLOOKUP(C1439,away!$B$2:$E$405,3,FALSE)</f>
        <v>0.87</v>
      </c>
      <c r="J1439">
        <f>VLOOKUP(B1439,home!$B$2:$E$405,4,FALSE)</f>
        <v>1.85</v>
      </c>
      <c r="K1439" s="3">
        <f t="shared" si="1682"/>
        <v>0.82641684782608804</v>
      </c>
      <c r="L1439" s="3">
        <f t="shared" si="1683"/>
        <v>1.7611195652173839</v>
      </c>
      <c r="M1439" s="5">
        <f t="shared" si="1684"/>
        <v>7.5205086322716636E-2</v>
      </c>
      <c r="N1439" s="5">
        <f t="shared" si="1685"/>
        <v>6.2150750379308325E-2</v>
      </c>
      <c r="O1439" s="5">
        <f t="shared" si="1686"/>
        <v>0.13244514892679854</v>
      </c>
      <c r="P1439" s="5">
        <f t="shared" si="1687"/>
        <v>0.10945490248594164</v>
      </c>
      <c r="Q1439" s="5">
        <f t="shared" si="1688"/>
        <v>2.5681213609247015E-2</v>
      </c>
      <c r="R1439" s="5">
        <f t="shared" si="1689"/>
        <v>0.11662587154655757</v>
      </c>
      <c r="S1439" s="5">
        <f t="shared" si="1690"/>
        <v>3.9825682889310682E-2</v>
      </c>
      <c r="T1439" s="5">
        <f t="shared" si="1691"/>
        <v>4.5227687745771863E-2</v>
      </c>
      <c r="U1439" s="5">
        <f t="shared" si="1692"/>
        <v>9.6381585138476361E-2</v>
      </c>
      <c r="V1439" s="5">
        <f t="shared" si="1693"/>
        <v>6.4403389750349446E-3</v>
      </c>
      <c r="W1439" s="5">
        <f t="shared" si="1694"/>
        <v>7.0744625331007841E-3</v>
      </c>
      <c r="X1439" s="5">
        <f t="shared" si="1695"/>
        <v>1.2458974380441126E-2</v>
      </c>
      <c r="Y1439" s="5">
        <f t="shared" si="1696"/>
        <v>1.0970871771968501E-2</v>
      </c>
      <c r="Z1439" s="5">
        <f t="shared" si="1697"/>
        <v>6.846403473039063E-2</v>
      </c>
      <c r="AA1439" s="5">
        <f t="shared" si="1698"/>
        <v>5.6579831771345242E-2</v>
      </c>
      <c r="AB1439" s="5">
        <f t="shared" si="1699"/>
        <v>2.3379263111502738E-2</v>
      </c>
      <c r="AC1439" s="5">
        <f t="shared" si="1700"/>
        <v>5.858369335086513E-4</v>
      </c>
      <c r="AD1439" s="5">
        <f t="shared" si="1701"/>
        <v>1.4616137566672279E-3</v>
      </c>
      <c r="AE1439" s="5">
        <f t="shared" si="1702"/>
        <v>2.5740765836575353E-3</v>
      </c>
      <c r="AF1439" s="5">
        <f t="shared" si="1703"/>
        <v>2.2666283169236042E-3</v>
      </c>
      <c r="AG1439" s="5">
        <f t="shared" si="1704"/>
        <v>1.3306011586699691E-3</v>
      </c>
      <c r="AH1439" s="5">
        <f t="shared" si="1705"/>
        <v>3.0143337769353379E-2</v>
      </c>
      <c r="AI1439" s="5">
        <f t="shared" si="1706"/>
        <v>2.4910962182306082E-2</v>
      </c>
      <c r="AJ1439" s="5">
        <f t="shared" si="1707"/>
        <v>1.0293419421508139E-2</v>
      </c>
      <c r="AK1439" s="5">
        <f t="shared" si="1708"/>
        <v>2.8355517438915304E-3</v>
      </c>
      <c r="AL1439" s="5">
        <f t="shared" si="1709"/>
        <v>3.4105525338907026E-5</v>
      </c>
      <c r="AM1439" s="5">
        <f t="shared" si="1710"/>
        <v>2.4158044670483556E-4</v>
      </c>
      <c r="AN1439" s="5">
        <f t="shared" si="1711"/>
        <v>4.2545205126584134E-4</v>
      </c>
      <c r="AO1439" s="5">
        <f t="shared" si="1712"/>
        <v>3.7463596577307139E-4</v>
      </c>
      <c r="AP1439" s="5">
        <f t="shared" si="1713"/>
        <v>2.1992624305235535E-4</v>
      </c>
      <c r="AQ1439" s="5">
        <f t="shared" si="1714"/>
        <v>9.6829102386064258E-5</v>
      </c>
      <c r="AR1439" s="5">
        <f t="shared" si="1715"/>
        <v>1.061720438131288E-2</v>
      </c>
      <c r="AS1439" s="5">
        <f t="shared" si="1716"/>
        <v>8.7742365775299209E-3</v>
      </c>
      <c r="AT1439" s="5">
        <f t="shared" si="1717"/>
        <v>3.6255884672413198E-3</v>
      </c>
      <c r="AU1439" s="5">
        <f t="shared" si="1718"/>
        <v>9.9874913087073E-4</v>
      </c>
      <c r="AV1439" s="5">
        <f t="shared" si="1719"/>
        <v>2.063457771258084E-4</v>
      </c>
      <c r="AW1439" s="5">
        <f t="shared" si="1720"/>
        <v>1.3788284855949042E-6</v>
      </c>
      <c r="AX1439" s="5">
        <f t="shared" si="1721"/>
        <v>3.3274358543704729E-5</v>
      </c>
      <c r="AY1439" s="5">
        <f t="shared" si="1722"/>
        <v>5.8600123851376618E-5</v>
      </c>
      <c r="AZ1439" s="5">
        <f t="shared" si="1723"/>
        <v>5.1600912319410631E-5</v>
      </c>
      <c r="BA1439" s="5">
        <f t="shared" si="1724"/>
        <v>3.029179208959359E-5</v>
      </c>
      <c r="BB1439" s="5">
        <f t="shared" si="1725"/>
        <v>1.3336866928620123E-5</v>
      </c>
      <c r="BC1439" s="5">
        <f t="shared" si="1726"/>
        <v>4.6975634573387188E-6</v>
      </c>
      <c r="BD1439" s="5">
        <f t="shared" si="1727"/>
        <v>3.1163610606403038E-3</v>
      </c>
      <c r="BE1439" s="5">
        <f t="shared" si="1728"/>
        <v>2.5754132844223242E-3</v>
      </c>
      <c r="BF1439" s="5">
        <f t="shared" si="1729"/>
        <v>1.0641824641808646E-3</v>
      </c>
      <c r="BG1439" s="5">
        <f t="shared" si="1730"/>
        <v>2.9315277252004969E-4</v>
      </c>
      <c r="BH1439" s="5">
        <f t="shared" si="1731"/>
        <v>6.0566597549374418E-5</v>
      </c>
      <c r="BI1439" s="5">
        <f t="shared" si="1732"/>
        <v>1.0010651326061059E-5</v>
      </c>
      <c r="BJ1439" s="8">
        <f t="shared" si="1733"/>
        <v>0.1727471056621282</v>
      </c>
      <c r="BK1439" s="8">
        <f t="shared" si="1734"/>
        <v>0.23160455325570281</v>
      </c>
      <c r="BL1439" s="8">
        <f t="shared" si="1735"/>
        <v>0.52493678277645939</v>
      </c>
      <c r="BM1439" s="8">
        <f t="shared" si="1736"/>
        <v>0.47613228185874529</v>
      </c>
      <c r="BN1439" s="8">
        <f t="shared" si="1737"/>
        <v>0.52156297327056977</v>
      </c>
    </row>
    <row r="1440" spans="1:66" x14ac:dyDescent="0.25">
      <c r="A1440" t="s">
        <v>72</v>
      </c>
      <c r="B1440" t="s">
        <v>111</v>
      </c>
      <c r="C1440" t="s">
        <v>367</v>
      </c>
      <c r="D1440" t="s">
        <v>568</v>
      </c>
      <c r="E1440">
        <f>VLOOKUP(A1440,home!$A$2:$E$405,3,FALSE)</f>
        <v>1.4148550724637701</v>
      </c>
      <c r="F1440">
        <f>VLOOKUP(B1440,home!$B$2:$E$405,3,FALSE)</f>
        <v>1.04</v>
      </c>
      <c r="G1440">
        <f>VLOOKUP(C1440,away!$B$2:$E$405,4,FALSE)</f>
        <v>1.32</v>
      </c>
      <c r="H1440">
        <f>VLOOKUP(A1440,away!$A$2:$E$405,3,FALSE)</f>
        <v>1.0942028985507199</v>
      </c>
      <c r="I1440">
        <f>VLOOKUP(C1440,away!$B$2:$E$405,3,FALSE)</f>
        <v>0.65</v>
      </c>
      <c r="J1440">
        <f>VLOOKUP(B1440,home!$B$2:$E$405,4,FALSE)</f>
        <v>0.8</v>
      </c>
      <c r="K1440" s="3">
        <f t="shared" si="1682"/>
        <v>1.9423130434782638</v>
      </c>
      <c r="L1440" s="3">
        <f t="shared" si="1683"/>
        <v>0.56898550724637442</v>
      </c>
      <c r="M1440" s="5">
        <f t="shared" si="1684"/>
        <v>8.1162776798920117E-2</v>
      </c>
      <c r="N1440" s="5">
        <f t="shared" si="1685"/>
        <v>0.15764352002145751</v>
      </c>
      <c r="O1440" s="5">
        <f t="shared" si="1686"/>
        <v>4.6180443726457819E-2</v>
      </c>
      <c r="P1440" s="5">
        <f t="shared" si="1687"/>
        <v>8.9696878203512978E-2</v>
      </c>
      <c r="Q1440" s="5">
        <f t="shared" si="1688"/>
        <v>0.15309653257875194</v>
      </c>
      <c r="R1440" s="5">
        <f t="shared" si="1689"/>
        <v>1.3138001599280625E-2</v>
      </c>
      <c r="S1440" s="5">
        <f t="shared" si="1690"/>
        <v>2.4782080766496434E-2</v>
      </c>
      <c r="T1440" s="5">
        <f t="shared" si="1691"/>
        <v>8.7109708246982234E-2</v>
      </c>
      <c r="U1440" s="5">
        <f t="shared" si="1692"/>
        <v>2.5518111871521042E-2</v>
      </c>
      <c r="V1440" s="5">
        <f t="shared" si="1693"/>
        <v>3.0430962564269013E-3</v>
      </c>
      <c r="W1440" s="5">
        <f t="shared" si="1694"/>
        <v>9.9120464046334969E-2</v>
      </c>
      <c r="X1440" s="5">
        <f t="shared" si="1695"/>
        <v>5.6398107513899912E-2</v>
      </c>
      <c r="Y1440" s="5">
        <f t="shared" si="1696"/>
        <v>1.604485290576595E-2</v>
      </c>
      <c r="Z1440" s="5">
        <f t="shared" si="1697"/>
        <v>2.4917775013901218E-3</v>
      </c>
      <c r="AA1440" s="5">
        <f t="shared" si="1698"/>
        <v>4.8398119423957112E-3</v>
      </c>
      <c r="AB1440" s="5">
        <f t="shared" si="1699"/>
        <v>4.7002149318485318E-3</v>
      </c>
      <c r="AC1440" s="5">
        <f t="shared" si="1700"/>
        <v>2.1019197857668798E-4</v>
      </c>
      <c r="AD1440" s="5">
        <f t="shared" si="1701"/>
        <v>4.813074254820366E-2</v>
      </c>
      <c r="AE1440" s="5">
        <f t="shared" si="1702"/>
        <v>2.7385694962934311E-2</v>
      </c>
      <c r="AF1440" s="5">
        <f t="shared" si="1703"/>
        <v>7.7910317698898284E-3</v>
      </c>
      <c r="AG1440" s="5">
        <f t="shared" si="1704"/>
        <v>1.4776613878544611E-3</v>
      </c>
      <c r="AH1440" s="5">
        <f t="shared" si="1705"/>
        <v>3.5444632139339038E-4</v>
      </c>
      <c r="AI1440" s="5">
        <f t="shared" si="1706"/>
        <v>6.8844571325527091E-4</v>
      </c>
      <c r="AJ1440" s="5">
        <f t="shared" si="1707"/>
        <v>6.6858854429120479E-4</v>
      </c>
      <c r="AK1440" s="5">
        <f t="shared" si="1708"/>
        <v>4.328694167656508E-4</v>
      </c>
      <c r="AL1440" s="5">
        <f t="shared" si="1709"/>
        <v>9.2917295564976009E-6</v>
      </c>
      <c r="AM1440" s="5">
        <f t="shared" si="1710"/>
        <v>1.8696993808734037E-2</v>
      </c>
      <c r="AN1440" s="5">
        <f t="shared" si="1711"/>
        <v>1.0638318506244856E-2</v>
      </c>
      <c r="AO1440" s="5">
        <f t="shared" si="1712"/>
        <v>3.0265245257621106E-3</v>
      </c>
      <c r="AP1440" s="5">
        <f t="shared" si="1713"/>
        <v>5.7401619749478257E-4</v>
      </c>
      <c r="AQ1440" s="5">
        <f t="shared" si="1714"/>
        <v>8.1651724324800952E-5</v>
      </c>
      <c r="AR1440" s="5">
        <f t="shared" si="1715"/>
        <v>4.0334963993925948E-5</v>
      </c>
      <c r="AS1440" s="5">
        <f t="shared" si="1716"/>
        <v>7.8343126673628488E-5</v>
      </c>
      <c r="AT1440" s="5">
        <f t="shared" si="1717"/>
        <v>7.6083438402529269E-5</v>
      </c>
      <c r="AU1440" s="5">
        <f t="shared" si="1718"/>
        <v>4.9259284933969225E-5</v>
      </c>
      <c r="AV1440" s="5">
        <f t="shared" si="1719"/>
        <v>2.3919237909915183E-5</v>
      </c>
      <c r="AW1440" s="5">
        <f t="shared" si="1720"/>
        <v>2.8524266884134731E-7</v>
      </c>
      <c r="AX1440" s="5">
        <f t="shared" si="1721"/>
        <v>6.052569158089419E-3</v>
      </c>
      <c r="AY1440" s="5">
        <f t="shared" si="1722"/>
        <v>3.4438241325592685E-3</v>
      </c>
      <c r="AZ1440" s="5">
        <f t="shared" si="1723"/>
        <v>9.7974301046577033E-4</v>
      </c>
      <c r="BA1440" s="5">
        <f t="shared" si="1724"/>
        <v>1.8581985792698544E-4</v>
      </c>
      <c r="BB1440" s="5">
        <f t="shared" si="1725"/>
        <v>2.6432201529758753E-5</v>
      </c>
      <c r="BC1440" s="5">
        <f t="shared" si="1726"/>
        <v>3.0079079190096363E-6</v>
      </c>
      <c r="BD1440" s="5">
        <f t="shared" si="1727"/>
        <v>3.8250016579746996E-6</v>
      </c>
      <c r="BE1440" s="5">
        <f t="shared" si="1728"/>
        <v>7.4293506116102424E-6</v>
      </c>
      <c r="BF1440" s="5">
        <f t="shared" si="1729"/>
        <v>7.2150622987518967E-6</v>
      </c>
      <c r="BG1440" s="5">
        <f t="shared" si="1730"/>
        <v>4.6713032041246932E-6</v>
      </c>
      <c r="BH1440" s="5">
        <f t="shared" si="1731"/>
        <v>2.2682832858532991E-6</v>
      </c>
      <c r="BI1440" s="5">
        <f t="shared" si="1732"/>
        <v>8.811432424833193E-7</v>
      </c>
      <c r="BJ1440" s="8">
        <f t="shared" si="1733"/>
        <v>0.69790721701312552</v>
      </c>
      <c r="BK1440" s="8">
        <f t="shared" si="1734"/>
        <v>0.20234813986604891</v>
      </c>
      <c r="BL1440" s="8">
        <f t="shared" si="1735"/>
        <v>9.6815164263424042E-2</v>
      </c>
      <c r="BM1440" s="8">
        <f t="shared" si="1736"/>
        <v>0.45520060682571706</v>
      </c>
      <c r="BN1440" s="8">
        <f t="shared" si="1737"/>
        <v>0.54091815292838086</v>
      </c>
    </row>
    <row r="1441" spans="1:66" x14ac:dyDescent="0.25">
      <c r="A1441" t="s">
        <v>72</v>
      </c>
      <c r="B1441" t="s">
        <v>73</v>
      </c>
      <c r="C1441" t="s">
        <v>84</v>
      </c>
      <c r="D1441" t="s">
        <v>568</v>
      </c>
      <c r="E1441">
        <f>VLOOKUP(A1441,home!$A$2:$E$405,3,FALSE)</f>
        <v>1.4148550724637701</v>
      </c>
      <c r="F1441">
        <f>VLOOKUP(B1441,home!$B$2:$E$405,3,FALSE)</f>
        <v>1.04</v>
      </c>
      <c r="G1441">
        <f>VLOOKUP(C1441,away!$B$2:$E$405,4,FALSE)</f>
        <v>0.32</v>
      </c>
      <c r="H1441">
        <f>VLOOKUP(A1441,away!$A$2:$E$405,3,FALSE)</f>
        <v>1.0942028985507199</v>
      </c>
      <c r="I1441">
        <f>VLOOKUP(C1441,away!$B$2:$E$405,3,FALSE)</f>
        <v>0.78</v>
      </c>
      <c r="J1441">
        <f>VLOOKUP(B1441,home!$B$2:$E$405,4,FALSE)</f>
        <v>0.83</v>
      </c>
      <c r="K1441" s="3">
        <f t="shared" si="1682"/>
        <v>0.47086376811594272</v>
      </c>
      <c r="L1441" s="3">
        <f t="shared" si="1683"/>
        <v>0.70838695652173611</v>
      </c>
      <c r="M1441" s="5">
        <f t="shared" si="1684"/>
        <v>0.30750906126610378</v>
      </c>
      <c r="N1441" s="5">
        <f t="shared" si="1685"/>
        <v>0.14479487531755392</v>
      </c>
      <c r="O1441" s="5">
        <f t="shared" si="1686"/>
        <v>0.21783540801315135</v>
      </c>
      <c r="P1441" s="5">
        <f t="shared" si="1687"/>
        <v>0.10257080104614627</v>
      </c>
      <c r="Q1441" s="5">
        <f t="shared" si="1688"/>
        <v>3.4089330297950769E-2</v>
      </c>
      <c r="R1441" s="5">
        <f t="shared" si="1689"/>
        <v>7.7155880852553441E-2</v>
      </c>
      <c r="S1441" s="5">
        <f t="shared" si="1690"/>
        <v>8.5532188742106219E-3</v>
      </c>
      <c r="T1441" s="5">
        <f t="shared" si="1691"/>
        <v>2.4148436939629554E-2</v>
      </c>
      <c r="U1441" s="5">
        <f t="shared" si="1692"/>
        <v>3.6329908790538025E-2</v>
      </c>
      <c r="V1441" s="5">
        <f t="shared" si="1693"/>
        <v>3.1699536044696257E-4</v>
      </c>
      <c r="W1441" s="5">
        <f t="shared" si="1694"/>
        <v>5.3504768388806896E-3</v>
      </c>
      <c r="X1441" s="5">
        <f t="shared" si="1695"/>
        <v>3.7902080038347318E-3</v>
      </c>
      <c r="Y1441" s="5">
        <f t="shared" si="1696"/>
        <v>1.342466956210405E-3</v>
      </c>
      <c r="Z1441" s="5">
        <f t="shared" si="1697"/>
        <v>1.8218739871631345E-2</v>
      </c>
      <c r="AA1441" s="5">
        <f t="shared" si="1698"/>
        <v>8.5785445062805006E-3</v>
      </c>
      <c r="AB1441" s="5">
        <f t="shared" si="1699"/>
        <v>2.0196628955887778E-3</v>
      </c>
      <c r="AC1441" s="5">
        <f t="shared" si="1700"/>
        <v>6.6084369829390824E-6</v>
      </c>
      <c r="AD1441" s="5">
        <f t="shared" si="1701"/>
        <v>6.298364213931098E-4</v>
      </c>
      <c r="AE1441" s="5">
        <f t="shared" si="1702"/>
        <v>4.4616790565720675E-4</v>
      </c>
      <c r="AF1441" s="5">
        <f t="shared" si="1703"/>
        <v>1.5802976239309287E-4</v>
      </c>
      <c r="AG1441" s="5">
        <f t="shared" si="1704"/>
        <v>3.7315407473832058E-5</v>
      </c>
      <c r="AH1441" s="5">
        <f t="shared" si="1705"/>
        <v>3.2264794223315321E-3</v>
      </c>
      <c r="AI1441" s="5">
        <f t="shared" si="1706"/>
        <v>1.5192322585475754E-3</v>
      </c>
      <c r="AJ1441" s="5">
        <f t="shared" si="1707"/>
        <v>3.5767571295150269E-4</v>
      </c>
      <c r="AK1441" s="5">
        <f t="shared" si="1708"/>
        <v>5.6138844654633614E-5</v>
      </c>
      <c r="AL1441" s="5">
        <f t="shared" si="1709"/>
        <v>8.8170757923321944E-8</v>
      </c>
      <c r="AM1441" s="5">
        <f t="shared" si="1710"/>
        <v>5.9313430134764123E-5</v>
      </c>
      <c r="AN1441" s="5">
        <f t="shared" si="1711"/>
        <v>4.2016860254030187E-5</v>
      </c>
      <c r="AO1441" s="5">
        <f t="shared" si="1712"/>
        <v>1.488209787897577E-5</v>
      </c>
      <c r="AP1441" s="5">
        <f t="shared" si="1713"/>
        <v>3.5140946743820774E-6</v>
      </c>
      <c r="AQ1441" s="5">
        <f t="shared" si="1714"/>
        <v>6.2233470782869009E-7</v>
      </c>
      <c r="AR1441" s="5">
        <f t="shared" si="1715"/>
        <v>4.5711918765308884E-4</v>
      </c>
      <c r="AS1441" s="5">
        <f t="shared" si="1716"/>
        <v>2.1524086317643211E-4</v>
      </c>
      <c r="AT1441" s="5">
        <f t="shared" si="1717"/>
        <v>5.0674561943891433E-5</v>
      </c>
      <c r="AU1441" s="5">
        <f t="shared" si="1718"/>
        <v>7.95360506150849E-6</v>
      </c>
      <c r="AV1441" s="5">
        <f t="shared" si="1719"/>
        <v>9.3626611234198038E-7</v>
      </c>
      <c r="AW1441" s="5">
        <f t="shared" si="1720"/>
        <v>8.1693575248782486E-10</v>
      </c>
      <c r="AX1441" s="5">
        <f t="shared" si="1721"/>
        <v>4.6547575355227859E-6</v>
      </c>
      <c r="AY1441" s="5">
        <f t="shared" si="1722"/>
        <v>3.297369523935603E-6</v>
      </c>
      <c r="AZ1441" s="5">
        <f t="shared" si="1723"/>
        <v>1.1679067807941337E-6</v>
      </c>
      <c r="BA1441" s="5">
        <f t="shared" si="1724"/>
        <v>2.7577664331595165E-7</v>
      </c>
      <c r="BB1441" s="5">
        <f t="shared" si="1725"/>
        <v>4.8839144259591826E-8</v>
      </c>
      <c r="BC1441" s="5">
        <f t="shared" si="1726"/>
        <v>6.9194025522356565E-9</v>
      </c>
      <c r="BD1441" s="5">
        <f t="shared" si="1727"/>
        <v>5.3969545018209984E-5</v>
      </c>
      <c r="BE1441" s="5">
        <f t="shared" si="1728"/>
        <v>2.5412303330777356E-5</v>
      </c>
      <c r="BF1441" s="5">
        <f t="shared" si="1729"/>
        <v>5.9828664514175731E-6</v>
      </c>
      <c r="BG1441" s="5">
        <f t="shared" si="1730"/>
        <v>9.3903834714964574E-7</v>
      </c>
      <c r="BH1441" s="5">
        <f t="shared" si="1731"/>
        <v>1.1053978363606222E-7</v>
      </c>
      <c r="BI1441" s="5">
        <f t="shared" si="1732"/>
        <v>1.0409835809919463E-8</v>
      </c>
      <c r="BJ1441" s="8">
        <f t="shared" si="1733"/>
        <v>0.2149169442376577</v>
      </c>
      <c r="BK1441" s="8">
        <f t="shared" si="1734"/>
        <v>0.41896007052417233</v>
      </c>
      <c r="BL1441" s="8">
        <f t="shared" si="1735"/>
        <v>0.34789728048331153</v>
      </c>
      <c r="BM1441" s="8">
        <f t="shared" si="1736"/>
        <v>0.11603438177072536</v>
      </c>
      <c r="BN1441" s="8">
        <f t="shared" si="1737"/>
        <v>0.88395535679345949</v>
      </c>
    </row>
    <row r="1442" spans="1:66" x14ac:dyDescent="0.25">
      <c r="A1442" t="s">
        <v>91</v>
      </c>
      <c r="B1442" t="s">
        <v>94</v>
      </c>
      <c r="C1442" t="s">
        <v>118</v>
      </c>
      <c r="D1442" t="s">
        <v>568</v>
      </c>
      <c r="E1442">
        <f>VLOOKUP(A1442,home!$A$2:$E$405,3,FALSE)</f>
        <v>1.5</v>
      </c>
      <c r="F1442">
        <f>VLOOKUP(B1442,home!$B$2:$E$405,3,FALSE)</f>
        <v>1.19</v>
      </c>
      <c r="G1442">
        <f>VLOOKUP(C1442,away!$B$2:$E$405,4,FALSE)</f>
        <v>1.45</v>
      </c>
      <c r="H1442">
        <f>VLOOKUP(A1442,away!$A$2:$E$405,3,FALSE)</f>
        <v>1.1974637681159399</v>
      </c>
      <c r="I1442">
        <f>VLOOKUP(C1442,away!$B$2:$E$405,3,FALSE)</f>
        <v>0.96</v>
      </c>
      <c r="J1442">
        <f>VLOOKUP(B1442,home!$B$2:$E$405,4,FALSE)</f>
        <v>1.2</v>
      </c>
      <c r="K1442" s="3">
        <f t="shared" si="1682"/>
        <v>2.5882499999999999</v>
      </c>
      <c r="L1442" s="3">
        <f t="shared" si="1683"/>
        <v>1.3794782608695626</v>
      </c>
      <c r="M1442" s="5">
        <f t="shared" si="1684"/>
        <v>1.8916357389624289E-2</v>
      </c>
      <c r="N1442" s="5">
        <f t="shared" si="1685"/>
        <v>4.8960262013695056E-2</v>
      </c>
      <c r="O1442" s="5">
        <f t="shared" si="1686"/>
        <v>2.6094703793826012E-2</v>
      </c>
      <c r="P1442" s="5">
        <f t="shared" si="1687"/>
        <v>6.7539617094370175E-2</v>
      </c>
      <c r="Q1442" s="5">
        <f t="shared" si="1688"/>
        <v>6.3360699078473123E-2</v>
      </c>
      <c r="R1442" s="5">
        <f t="shared" si="1689"/>
        <v>1.7998538303706745E-2</v>
      </c>
      <c r="S1442" s="5">
        <f t="shared" si="1690"/>
        <v>6.0286446582947836E-2</v>
      </c>
      <c r="T1442" s="5">
        <f t="shared" si="1691"/>
        <v>8.7404706972251806E-2</v>
      </c>
      <c r="U1442" s="5">
        <f t="shared" si="1692"/>
        <v>4.6584716764568976E-2</v>
      </c>
      <c r="V1442" s="5">
        <f t="shared" si="1693"/>
        <v>2.3916535035004259E-2</v>
      </c>
      <c r="W1442" s="5">
        <f t="shared" si="1694"/>
        <v>5.4664443129952695E-2</v>
      </c>
      <c r="X1442" s="5">
        <f t="shared" si="1695"/>
        <v>7.5408410940310255E-2</v>
      </c>
      <c r="Y1442" s="5">
        <f t="shared" si="1696"/>
        <v>5.2012131789438254E-2</v>
      </c>
      <c r="Z1442" s="5">
        <f t="shared" si="1697"/>
        <v>8.2761974391305296E-3</v>
      </c>
      <c r="AA1442" s="5">
        <f t="shared" si="1698"/>
        <v>2.1420868021829593E-2</v>
      </c>
      <c r="AB1442" s="5">
        <f t="shared" si="1699"/>
        <v>2.7721280828750226E-2</v>
      </c>
      <c r="AC1442" s="5">
        <f t="shared" si="1700"/>
        <v>5.3370265255663196E-3</v>
      </c>
      <c r="AD1442" s="5">
        <f t="shared" si="1701"/>
        <v>3.537131123277501E-2</v>
      </c>
      <c r="AE1442" s="5">
        <f t="shared" si="1702"/>
        <v>4.8793954904064497E-2</v>
      </c>
      <c r="AF1442" s="5">
        <f t="shared" si="1703"/>
        <v>3.3655100026003387E-2</v>
      </c>
      <c r="AG1442" s="5">
        <f t="shared" si="1704"/>
        <v>1.5475492951087442E-2</v>
      </c>
      <c r="AH1442" s="5">
        <f t="shared" si="1705"/>
        <v>2.8542086124862275E-3</v>
      </c>
      <c r="AI1442" s="5">
        <f t="shared" si="1706"/>
        <v>7.387405441267478E-3</v>
      </c>
      <c r="AJ1442" s="5">
        <f t="shared" si="1707"/>
        <v>9.5602260666802757E-3</v>
      </c>
      <c r="AK1442" s="5">
        <f t="shared" si="1708"/>
        <v>8.2480850390284095E-3</v>
      </c>
      <c r="AL1442" s="5">
        <f t="shared" si="1709"/>
        <v>7.6222016857634611E-4</v>
      </c>
      <c r="AM1442" s="5">
        <f t="shared" si="1710"/>
        <v>1.8309959259645986E-2</v>
      </c>
      <c r="AN1442" s="5">
        <f t="shared" si="1711"/>
        <v>2.525819075608899E-2</v>
      </c>
      <c r="AO1442" s="5">
        <f t="shared" si="1712"/>
        <v>1.7421562528460655E-2</v>
      </c>
      <c r="AP1442" s="5">
        <f t="shared" si="1713"/>
        <v>8.0108889261304161E-3</v>
      </c>
      <c r="AQ1442" s="5">
        <f t="shared" si="1714"/>
        <v>2.7627117809594054E-3</v>
      </c>
      <c r="AR1442" s="5">
        <f t="shared" si="1715"/>
        <v>7.8746374658228533E-4</v>
      </c>
      <c r="AS1442" s="5">
        <f t="shared" si="1716"/>
        <v>2.0381530420915998E-3</v>
      </c>
      <c r="AT1442" s="5">
        <f t="shared" si="1717"/>
        <v>2.6376248055967918E-3</v>
      </c>
      <c r="AU1442" s="5">
        <f t="shared" si="1718"/>
        <v>2.2756108010286323E-3</v>
      </c>
      <c r="AV1442" s="5">
        <f t="shared" si="1719"/>
        <v>1.4724624139405894E-3</v>
      </c>
      <c r="AW1442" s="5">
        <f t="shared" si="1720"/>
        <v>7.5596035259189244E-5</v>
      </c>
      <c r="AX1442" s="5">
        <f t="shared" si="1721"/>
        <v>7.8984586756297871E-3</v>
      </c>
      <c r="AY1442" s="5">
        <f t="shared" si="1722"/>
        <v>1.0895752037407889E-2</v>
      </c>
      <c r="AZ1442" s="5">
        <f t="shared" si="1723"/>
        <v>7.5152265357147146E-3</v>
      </c>
      <c r="BA1442" s="5">
        <f t="shared" si="1724"/>
        <v>3.455697210509508E-3</v>
      </c>
      <c r="BB1442" s="5">
        <f t="shared" si="1725"/>
        <v>1.1917647945113635E-3</v>
      </c>
      <c r="BC1442" s="5">
        <f t="shared" si="1726"/>
        <v>3.2880272521962134E-4</v>
      </c>
      <c r="BD1442" s="5">
        <f t="shared" si="1727"/>
        <v>1.8104818660552664E-4</v>
      </c>
      <c r="BE1442" s="5">
        <f t="shared" si="1728"/>
        <v>4.6859796898175428E-4</v>
      </c>
      <c r="BF1442" s="5">
        <f t="shared" si="1729"/>
        <v>6.0642434660851288E-4</v>
      </c>
      <c r="BG1442" s="5">
        <f t="shared" si="1730"/>
        <v>5.2319260503649455E-4</v>
      </c>
      <c r="BH1442" s="5">
        <f t="shared" si="1731"/>
        <v>3.3853831499642672E-4</v>
      </c>
      <c r="BI1442" s="5">
        <f t="shared" si="1732"/>
        <v>1.752443587579003E-4</v>
      </c>
      <c r="BJ1442" s="8">
        <f t="shared" si="1733"/>
        <v>0.61815552826832987</v>
      </c>
      <c r="BK1442" s="8">
        <f t="shared" si="1734"/>
        <v>0.18765395483349712</v>
      </c>
      <c r="BL1442" s="8">
        <f t="shared" si="1735"/>
        <v>0.17937439346237044</v>
      </c>
      <c r="BM1442" s="8">
        <f t="shared" si="1736"/>
        <v>0.7397697403274841</v>
      </c>
      <c r="BN1442" s="8">
        <f t="shared" si="1737"/>
        <v>0.2428701776736954</v>
      </c>
    </row>
    <row r="1443" spans="1:66" x14ac:dyDescent="0.25">
      <c r="A1443" t="s">
        <v>91</v>
      </c>
      <c r="B1443" t="s">
        <v>117</v>
      </c>
      <c r="C1443" t="s">
        <v>106</v>
      </c>
      <c r="D1443" t="s">
        <v>568</v>
      </c>
      <c r="E1443">
        <f>VLOOKUP(A1443,home!$A$2:$E$405,3,FALSE)</f>
        <v>1.5</v>
      </c>
      <c r="F1443">
        <f>VLOOKUP(B1443,home!$B$2:$E$405,3,FALSE)</f>
        <v>1.3</v>
      </c>
      <c r="G1443">
        <f>VLOOKUP(C1443,away!$B$2:$E$405,4,FALSE)</f>
        <v>1.66</v>
      </c>
      <c r="H1443">
        <f>VLOOKUP(A1443,away!$A$2:$E$405,3,FALSE)</f>
        <v>1.1974637681159399</v>
      </c>
      <c r="I1443">
        <f>VLOOKUP(C1443,away!$B$2:$E$405,3,FALSE)</f>
        <v>0.49</v>
      </c>
      <c r="J1443">
        <f>VLOOKUP(B1443,home!$B$2:$E$405,4,FALSE)</f>
        <v>0.94</v>
      </c>
      <c r="K1443" s="3">
        <f t="shared" si="1682"/>
        <v>3.2370000000000001</v>
      </c>
      <c r="L1443" s="3">
        <f t="shared" si="1683"/>
        <v>0.55155181159420197</v>
      </c>
      <c r="M1443" s="5">
        <f t="shared" si="1684"/>
        <v>2.2628348245495901E-2</v>
      </c>
      <c r="N1443" s="5">
        <f t="shared" si="1685"/>
        <v>7.3247963270670235E-2</v>
      </c>
      <c r="O1443" s="5">
        <f t="shared" si="1686"/>
        <v>1.2480706468187747E-2</v>
      </c>
      <c r="P1443" s="5">
        <f t="shared" si="1687"/>
        <v>4.040004683752374E-2</v>
      </c>
      <c r="Q1443" s="5">
        <f t="shared" si="1688"/>
        <v>0.11855182855357979</v>
      </c>
      <c r="R1443" s="5">
        <f t="shared" si="1689"/>
        <v>3.441878131252212E-3</v>
      </c>
      <c r="S1443" s="5">
        <f t="shared" si="1690"/>
        <v>1.8032290368332433E-2</v>
      </c>
      <c r="T1443" s="5">
        <f t="shared" si="1691"/>
        <v>6.5387475806532175E-2</v>
      </c>
      <c r="U1443" s="5">
        <f t="shared" si="1692"/>
        <v>1.1141359510863412E-2</v>
      </c>
      <c r="V1443" s="5">
        <f t="shared" si="1693"/>
        <v>3.5771520236714343E-3</v>
      </c>
      <c r="W1443" s="5">
        <f t="shared" si="1694"/>
        <v>0.12791742300931261</v>
      </c>
      <c r="X1443" s="5">
        <f t="shared" si="1695"/>
        <v>7.0553086395248224E-2</v>
      </c>
      <c r="Y1443" s="5">
        <f t="shared" si="1696"/>
        <v>1.9456841307430698E-2</v>
      </c>
      <c r="Z1443" s="5">
        <f t="shared" si="1697"/>
        <v>6.3279137285954137E-4</v>
      </c>
      <c r="AA1443" s="5">
        <f t="shared" si="1698"/>
        <v>2.0483456739463354E-3</v>
      </c>
      <c r="AB1443" s="5">
        <f t="shared" si="1699"/>
        <v>3.3152474732821443E-3</v>
      </c>
      <c r="AC1443" s="5">
        <f t="shared" si="1700"/>
        <v>3.9915946287096541E-4</v>
      </c>
      <c r="AD1443" s="5">
        <f t="shared" si="1701"/>
        <v>0.10351717457028624</v>
      </c>
      <c r="AE1443" s="5">
        <f t="shared" si="1702"/>
        <v>5.7095085165354623E-2</v>
      </c>
      <c r="AF1443" s="5">
        <f t="shared" si="1703"/>
        <v>1.5745448828038293E-2</v>
      </c>
      <c r="AG1443" s="5">
        <f t="shared" si="1704"/>
        <v>2.8948102751561082E-3</v>
      </c>
      <c r="AH1443" s="5">
        <f t="shared" si="1705"/>
        <v>8.7254307015465543E-5</v>
      </c>
      <c r="AI1443" s="5">
        <f t="shared" si="1706"/>
        <v>2.82442191809062E-4</v>
      </c>
      <c r="AJ1443" s="5">
        <f t="shared" si="1707"/>
        <v>4.5713268744296682E-4</v>
      </c>
      <c r="AK1443" s="5">
        <f t="shared" si="1708"/>
        <v>4.9324616975096125E-4</v>
      </c>
      <c r="AL1443" s="5">
        <f t="shared" si="1709"/>
        <v>2.850594452706051E-5</v>
      </c>
      <c r="AM1443" s="5">
        <f t="shared" si="1710"/>
        <v>6.7017018816803345E-2</v>
      </c>
      <c r="AN1443" s="5">
        <f t="shared" si="1711"/>
        <v>3.6963358136050603E-2</v>
      </c>
      <c r="AO1443" s="5">
        <f t="shared" si="1712"/>
        <v>1.0193603571271996E-2</v>
      </c>
      <c r="AP1443" s="5">
        <f t="shared" si="1713"/>
        <v>1.8741001721360652E-3</v>
      </c>
      <c r="AQ1443" s="5">
        <f t="shared" si="1714"/>
        <v>2.5841583626266313E-4</v>
      </c>
      <c r="AR1443" s="5">
        <f t="shared" si="1715"/>
        <v>9.6250542207553441E-6</v>
      </c>
      <c r="AS1443" s="5">
        <f t="shared" si="1716"/>
        <v>3.1156300512585049E-5</v>
      </c>
      <c r="AT1443" s="5">
        <f t="shared" si="1717"/>
        <v>5.0426472379618902E-5</v>
      </c>
      <c r="AU1443" s="5">
        <f t="shared" si="1718"/>
        <v>5.4410163697608809E-5</v>
      </c>
      <c r="AV1443" s="5">
        <f t="shared" si="1719"/>
        <v>4.4031424972289929E-5</v>
      </c>
      <c r="AW1443" s="5">
        <f t="shared" si="1720"/>
        <v>1.4137152722806047E-6</v>
      </c>
      <c r="AX1443" s="5">
        <f t="shared" si="1721"/>
        <v>3.615568165166539E-2</v>
      </c>
      <c r="AY1443" s="5">
        <f t="shared" si="1722"/>
        <v>1.9941731714399294E-2</v>
      </c>
      <c r="AZ1443" s="5">
        <f t="shared" si="1723"/>
        <v>5.4994491267012398E-3</v>
      </c>
      <c r="BA1443" s="5">
        <f t="shared" si="1724"/>
        <v>1.0110770428674069E-3</v>
      </c>
      <c r="BB1443" s="5">
        <f t="shared" si="1725"/>
        <v>1.3941534366370672E-4</v>
      </c>
      <c r="BC1443" s="5">
        <f t="shared" si="1726"/>
        <v>1.5378957072349142E-5</v>
      </c>
      <c r="BD1443" s="5">
        <f t="shared" si="1727"/>
        <v>8.8478601535833768E-7</v>
      </c>
      <c r="BE1443" s="5">
        <f t="shared" si="1728"/>
        <v>2.8640523317149392E-6</v>
      </c>
      <c r="BF1443" s="5">
        <f t="shared" si="1729"/>
        <v>4.6354686988806293E-6</v>
      </c>
      <c r="BG1443" s="5">
        <f t="shared" si="1730"/>
        <v>5.0016707260922002E-6</v>
      </c>
      <c r="BH1443" s="5">
        <f t="shared" si="1731"/>
        <v>4.0476020350901132E-6</v>
      </c>
      <c r="BI1443" s="5">
        <f t="shared" si="1732"/>
        <v>2.6204175575173402E-6</v>
      </c>
      <c r="BJ1443" s="8">
        <f t="shared" si="1733"/>
        <v>0.83343636755050288</v>
      </c>
      <c r="BK1443" s="8">
        <f t="shared" si="1734"/>
        <v>0.10500723459682082</v>
      </c>
      <c r="BL1443" s="8">
        <f t="shared" si="1735"/>
        <v>3.3957316026697805E-2</v>
      </c>
      <c r="BM1443" s="8">
        <f t="shared" si="1736"/>
        <v>0.68234262004104451</v>
      </c>
      <c r="BN1443" s="8">
        <f t="shared" si="1737"/>
        <v>0.27075077150670956</v>
      </c>
    </row>
    <row r="1444" spans="1:66" x14ac:dyDescent="0.25">
      <c r="A1444" t="s">
        <v>91</v>
      </c>
      <c r="B1444" t="s">
        <v>96</v>
      </c>
      <c r="C1444" t="s">
        <v>351</v>
      </c>
      <c r="D1444" t="s">
        <v>568</v>
      </c>
      <c r="E1444">
        <f>VLOOKUP(A1444,home!$A$2:$E$405,3,FALSE)</f>
        <v>1.5</v>
      </c>
      <c r="F1444">
        <f>VLOOKUP(B1444,home!$B$2:$E$405,3,FALSE)</f>
        <v>1.22</v>
      </c>
      <c r="G1444">
        <f>VLOOKUP(C1444,away!$B$2:$E$405,4,FALSE)</f>
        <v>0.99</v>
      </c>
      <c r="H1444">
        <f>VLOOKUP(A1444,away!$A$2:$E$405,3,FALSE)</f>
        <v>1.1974637681159399</v>
      </c>
      <c r="I1444">
        <f>VLOOKUP(C1444,away!$B$2:$E$405,3,FALSE)</f>
        <v>0.87</v>
      </c>
      <c r="J1444">
        <f>VLOOKUP(B1444,home!$B$2:$E$405,4,FALSE)</f>
        <v>0.78</v>
      </c>
      <c r="K1444" s="3">
        <f t="shared" si="1682"/>
        <v>1.8117000000000001</v>
      </c>
      <c r="L1444" s="3">
        <f t="shared" si="1683"/>
        <v>0.81259891304347687</v>
      </c>
      <c r="M1444" s="5">
        <f t="shared" si="1684"/>
        <v>7.2490561410103543E-2</v>
      </c>
      <c r="N1444" s="5">
        <f t="shared" si="1685"/>
        <v>0.13133115010668459</v>
      </c>
      <c r="O1444" s="5">
        <f t="shared" si="1686"/>
        <v>5.8905751407761539E-2</v>
      </c>
      <c r="P1444" s="5">
        <f t="shared" si="1687"/>
        <v>0.10671954982544159</v>
      </c>
      <c r="Q1444" s="5">
        <f t="shared" si="1688"/>
        <v>0.11896632232414027</v>
      </c>
      <c r="R1444" s="5">
        <f t="shared" si="1689"/>
        <v>2.3933374782978141E-2</v>
      </c>
      <c r="S1444" s="5">
        <f t="shared" si="1690"/>
        <v>3.927774214119114E-2</v>
      </c>
      <c r="T1444" s="5">
        <f t="shared" si="1691"/>
        <v>9.6671904209376283E-2</v>
      </c>
      <c r="U1444" s="5">
        <f t="shared" si="1692"/>
        <v>4.3360095094321503E-2</v>
      </c>
      <c r="V1444" s="5">
        <f t="shared" si="1693"/>
        <v>6.4249022798887343E-3</v>
      </c>
      <c r="W1444" s="5">
        <f t="shared" si="1694"/>
        <v>7.1843762051548313E-2</v>
      </c>
      <c r="X1444" s="5">
        <f t="shared" si="1695"/>
        <v>5.8380162952042354E-2</v>
      </c>
      <c r="Y1444" s="5">
        <f t="shared" si="1696"/>
        <v>2.3719828479065334E-2</v>
      </c>
      <c r="Z1444" s="5">
        <f t="shared" si="1697"/>
        <v>6.4827447780367335E-3</v>
      </c>
      <c r="AA1444" s="5">
        <f t="shared" si="1698"/>
        <v>1.1744788714369151E-2</v>
      </c>
      <c r="AB1444" s="5">
        <f t="shared" si="1699"/>
        <v>1.0639016856911298E-2</v>
      </c>
      <c r="AC1444" s="5">
        <f t="shared" si="1700"/>
        <v>5.9116547868828242E-4</v>
      </c>
      <c r="AD1444" s="5">
        <f t="shared" si="1701"/>
        <v>3.253983592719753E-2</v>
      </c>
      <c r="AE1444" s="5">
        <f t="shared" si="1702"/>
        <v>2.6441835305053788E-2</v>
      </c>
      <c r="AF1444" s="5">
        <f t="shared" si="1703"/>
        <v>1.0743303313880669E-2</v>
      </c>
      <c r="AG1444" s="5">
        <f t="shared" si="1704"/>
        <v>2.9099988651186057E-3</v>
      </c>
      <c r="AH1444" s="5">
        <f t="shared" si="1705"/>
        <v>1.3169678400427312E-3</v>
      </c>
      <c r="AI1444" s="5">
        <f t="shared" si="1706"/>
        <v>2.3859506358054161E-3</v>
      </c>
      <c r="AJ1444" s="5">
        <f t="shared" si="1707"/>
        <v>2.1613133834443368E-3</v>
      </c>
      <c r="AK1444" s="5">
        <f t="shared" si="1708"/>
        <v>1.3052171522620352E-3</v>
      </c>
      <c r="AL1444" s="5">
        <f t="shared" si="1709"/>
        <v>3.4812208668678898E-5</v>
      </c>
      <c r="AM1444" s="5">
        <f t="shared" si="1710"/>
        <v>1.1790484149860746E-2</v>
      </c>
      <c r="AN1444" s="5">
        <f t="shared" si="1711"/>
        <v>9.5809346044331833E-3</v>
      </c>
      <c r="AO1444" s="5">
        <f t="shared" si="1712"/>
        <v>3.892728522751519E-3</v>
      </c>
      <c r="AP1444" s="5">
        <f t="shared" si="1713"/>
        <v>1.0544089887870747E-3</v>
      </c>
      <c r="AQ1444" s="5">
        <f t="shared" si="1714"/>
        <v>2.1420289954791213E-4</v>
      </c>
      <c r="AR1444" s="5">
        <f t="shared" si="1715"/>
        <v>2.1403332706638781E-4</v>
      </c>
      <c r="AS1444" s="5">
        <f t="shared" si="1716"/>
        <v>3.8776417864617481E-4</v>
      </c>
      <c r="AT1444" s="5">
        <f t="shared" si="1717"/>
        <v>3.5125618122663752E-4</v>
      </c>
      <c r="AU1444" s="5">
        <f t="shared" si="1718"/>
        <v>2.1212360784276645E-4</v>
      </c>
      <c r="AV1444" s="5">
        <f t="shared" si="1719"/>
        <v>9.6076085082185024E-5</v>
      </c>
      <c r="AW1444" s="5">
        <f t="shared" si="1720"/>
        <v>1.4236118641911235E-6</v>
      </c>
      <c r="AX1444" s="5">
        <f t="shared" si="1721"/>
        <v>3.5601366890504562E-3</v>
      </c>
      <c r="AY1444" s="5">
        <f t="shared" si="1722"/>
        <v>2.8929632038086029E-3</v>
      </c>
      <c r="AZ1444" s="5">
        <f t="shared" si="1723"/>
        <v>1.1754093774448227E-3</v>
      </c>
      <c r="BA1444" s="5">
        <f t="shared" si="1724"/>
        <v>3.1837879416425765E-4</v>
      </c>
      <c r="BB1444" s="5">
        <f t="shared" si="1725"/>
        <v>6.4678565518492135E-5</v>
      </c>
      <c r="BC1444" s="5">
        <f t="shared" si="1726"/>
        <v>1.0511546407507605E-5</v>
      </c>
      <c r="BD1444" s="5">
        <f t="shared" si="1727"/>
        <v>2.8987208154870939E-5</v>
      </c>
      <c r="BE1444" s="5">
        <f t="shared" si="1728"/>
        <v>5.2516125014179682E-5</v>
      </c>
      <c r="BF1444" s="5">
        <f t="shared" si="1729"/>
        <v>4.757173184409468E-5</v>
      </c>
      <c r="BG1444" s="5">
        <f t="shared" si="1730"/>
        <v>2.8728568860648782E-5</v>
      </c>
      <c r="BH1444" s="5">
        <f t="shared" si="1731"/>
        <v>1.3011887051209353E-5</v>
      </c>
      <c r="BI1444" s="5">
        <f t="shared" si="1732"/>
        <v>4.7147271541351941E-6</v>
      </c>
      <c r="BJ1444" s="8">
        <f t="shared" si="1733"/>
        <v>0.60810294087588224</v>
      </c>
      <c r="BK1444" s="8">
        <f t="shared" si="1734"/>
        <v>0.22843169654779061</v>
      </c>
      <c r="BL1444" s="8">
        <f t="shared" si="1735"/>
        <v>0.1571892594958394</v>
      </c>
      <c r="BM1444" s="8">
        <f t="shared" si="1736"/>
        <v>0.48496839224849486</v>
      </c>
      <c r="BN1444" s="8">
        <f t="shared" si="1737"/>
        <v>0.51234670985710973</v>
      </c>
    </row>
    <row r="1445" spans="1:66" x14ac:dyDescent="0.25">
      <c r="A1445" t="s">
        <v>91</v>
      </c>
      <c r="B1445" t="s">
        <v>122</v>
      </c>
      <c r="C1445" t="s">
        <v>89</v>
      </c>
      <c r="D1445" t="s">
        <v>568</v>
      </c>
      <c r="E1445">
        <f>VLOOKUP(A1445,home!$A$2:$E$405,3,FALSE)</f>
        <v>1.5</v>
      </c>
      <c r="F1445">
        <f>VLOOKUP(B1445,home!$B$2:$E$405,3,FALSE)</f>
        <v>0.81</v>
      </c>
      <c r="G1445">
        <f>VLOOKUP(C1445,away!$B$2:$E$405,4,FALSE)</f>
        <v>1.35</v>
      </c>
      <c r="H1445">
        <f>VLOOKUP(A1445,away!$A$2:$E$405,3,FALSE)</f>
        <v>1.1974637681159399</v>
      </c>
      <c r="I1445">
        <f>VLOOKUP(C1445,away!$B$2:$E$405,3,FALSE)</f>
        <v>0.46</v>
      </c>
      <c r="J1445">
        <f>VLOOKUP(B1445,home!$B$2:$E$405,4,FALSE)</f>
        <v>1.05</v>
      </c>
      <c r="K1445" s="3">
        <f t="shared" si="1682"/>
        <v>1.6402500000000002</v>
      </c>
      <c r="L1445" s="3">
        <f t="shared" si="1683"/>
        <v>0.57837499999999908</v>
      </c>
      <c r="M1445" s="5">
        <f t="shared" si="1684"/>
        <v>0.10875854906621361</v>
      </c>
      <c r="N1445" s="5">
        <f t="shared" si="1685"/>
        <v>0.1783912101058569</v>
      </c>
      <c r="O1445" s="5">
        <f t="shared" si="1686"/>
        <v>6.2903225816171193E-2</v>
      </c>
      <c r="P1445" s="5">
        <f t="shared" si="1687"/>
        <v>0.10317701614497482</v>
      </c>
      <c r="Q1445" s="5">
        <f t="shared" si="1688"/>
        <v>0.14630309118806595</v>
      </c>
      <c r="R1445" s="5">
        <f t="shared" si="1689"/>
        <v>1.8190826615713977E-2</v>
      </c>
      <c r="S1445" s="5">
        <f t="shared" si="1690"/>
        <v>2.4470482440187943E-2</v>
      </c>
      <c r="T1445" s="5">
        <f t="shared" si="1691"/>
        <v>8.4618050365897507E-2</v>
      </c>
      <c r="U1445" s="5">
        <f t="shared" si="1692"/>
        <v>2.9837503356424853E-2</v>
      </c>
      <c r="V1445" s="5">
        <f t="shared" si="1693"/>
        <v>2.5794052600248861E-3</v>
      </c>
      <c r="W1445" s="5">
        <f t="shared" si="1694"/>
        <v>7.9991215107075075E-2</v>
      </c>
      <c r="X1445" s="5">
        <f t="shared" si="1695"/>
        <v>4.6264919037554475E-2</v>
      </c>
      <c r="Y1445" s="5">
        <f t="shared" si="1696"/>
        <v>1.3379236274172762E-2</v>
      </c>
      <c r="Z1445" s="5">
        <f t="shared" si="1697"/>
        <v>3.5070397812878517E-3</v>
      </c>
      <c r="AA1445" s="5">
        <f t="shared" si="1698"/>
        <v>5.7524220012573997E-3</v>
      </c>
      <c r="AB1445" s="5">
        <f t="shared" si="1699"/>
        <v>4.7177050937812267E-3</v>
      </c>
      <c r="AC1445" s="5">
        <f t="shared" si="1700"/>
        <v>1.5293932088731359E-4</v>
      </c>
      <c r="AD1445" s="5">
        <f t="shared" si="1701"/>
        <v>3.2801397644844972E-2</v>
      </c>
      <c r="AE1445" s="5">
        <f t="shared" si="1702"/>
        <v>1.8971508362837182E-2</v>
      </c>
      <c r="AF1445" s="5">
        <f t="shared" si="1703"/>
        <v>5.4863230746779682E-3</v>
      </c>
      <c r="AG1445" s="5">
        <f t="shared" si="1704"/>
        <v>1.057717369438955E-3</v>
      </c>
      <c r="AH1445" s="5">
        <f t="shared" si="1705"/>
        <v>5.0709603337558936E-4</v>
      </c>
      <c r="AI1445" s="5">
        <f t="shared" si="1706"/>
        <v>8.3176426874431058E-4</v>
      </c>
      <c r="AJ1445" s="5">
        <f t="shared" si="1707"/>
        <v>6.8215067090392797E-4</v>
      </c>
      <c r="AK1445" s="5">
        <f t="shared" si="1708"/>
        <v>3.7296587931672268E-4</v>
      </c>
      <c r="AL1445" s="5">
        <f t="shared" si="1709"/>
        <v>5.8036165123110953E-6</v>
      </c>
      <c r="AM1445" s="5">
        <f t="shared" si="1710"/>
        <v>1.0760498497391394E-2</v>
      </c>
      <c r="AN1445" s="5">
        <f t="shared" si="1711"/>
        <v>6.2236033184287377E-3</v>
      </c>
      <c r="AO1445" s="5">
        <f t="shared" si="1712"/>
        <v>1.7997882846481075E-3</v>
      </c>
      <c r="AP1445" s="5">
        <f t="shared" si="1713"/>
        <v>3.4698418304444917E-4</v>
      </c>
      <c r="AQ1445" s="5">
        <f t="shared" si="1714"/>
        <v>5.0171744217083228E-5</v>
      </c>
      <c r="AR1445" s="5">
        <f t="shared" si="1715"/>
        <v>5.8658333660721224E-5</v>
      </c>
      <c r="AS1445" s="5">
        <f t="shared" si="1716"/>
        <v>9.6214331786998006E-5</v>
      </c>
      <c r="AT1445" s="5">
        <f t="shared" si="1717"/>
        <v>7.8907778856811763E-5</v>
      </c>
      <c r="AU1445" s="5">
        <f t="shared" si="1718"/>
        <v>4.3142828089961844E-5</v>
      </c>
      <c r="AV1445" s="5">
        <f t="shared" si="1719"/>
        <v>1.769125594363998E-5</v>
      </c>
      <c r="AW1445" s="5">
        <f t="shared" si="1720"/>
        <v>1.5293812653277972E-7</v>
      </c>
      <c r="AX1445" s="5">
        <f t="shared" si="1721"/>
        <v>2.9416512767243721E-3</v>
      </c>
      <c r="AY1445" s="5">
        <f t="shared" si="1722"/>
        <v>1.701377557175456E-3</v>
      </c>
      <c r="AZ1445" s="5">
        <f t="shared" si="1723"/>
        <v>4.9201712231567633E-4</v>
      </c>
      <c r="BA1445" s="5">
        <f t="shared" si="1724"/>
        <v>9.4856801039776287E-5</v>
      </c>
      <c r="BB1445" s="5">
        <f t="shared" si="1725"/>
        <v>1.3715700575345127E-5</v>
      </c>
      <c r="BC1445" s="5">
        <f t="shared" si="1726"/>
        <v>1.5865636640530455E-6</v>
      </c>
      <c r="BD1445" s="5">
        <f t="shared" si="1727"/>
        <v>5.6544189551699282E-6</v>
      </c>
      <c r="BE1445" s="5">
        <f t="shared" si="1728"/>
        <v>9.2746606912174758E-6</v>
      </c>
      <c r="BF1445" s="5">
        <f t="shared" si="1729"/>
        <v>7.6063810993847358E-6</v>
      </c>
      <c r="BG1445" s="5">
        <f t="shared" si="1730"/>
        <v>4.1587888660886055E-6</v>
      </c>
      <c r="BH1445" s="5">
        <f t="shared" si="1731"/>
        <v>1.7053633594004587E-6</v>
      </c>
      <c r="BI1445" s="5">
        <f t="shared" si="1732"/>
        <v>5.5944445005132044E-7</v>
      </c>
      <c r="BJ1445" s="8">
        <f t="shared" si="1733"/>
        <v>0.6316909195796464</v>
      </c>
      <c r="BK1445" s="8">
        <f t="shared" si="1734"/>
        <v>0.24084557340597637</v>
      </c>
      <c r="BL1445" s="8">
        <f t="shared" si="1735"/>
        <v>0.12411923332144865</v>
      </c>
      <c r="BM1445" s="8">
        <f t="shared" si="1736"/>
        <v>0.38073762253231375</v>
      </c>
      <c r="BN1445" s="8">
        <f t="shared" si="1737"/>
        <v>0.61772391893699652</v>
      </c>
    </row>
    <row r="1446" spans="1:66" x14ac:dyDescent="0.25">
      <c r="A1446" t="s">
        <v>91</v>
      </c>
      <c r="B1446" t="s">
        <v>83</v>
      </c>
      <c r="C1446" t="s">
        <v>389</v>
      </c>
      <c r="D1446" t="s">
        <v>568</v>
      </c>
      <c r="E1446">
        <f>VLOOKUP(A1446,home!$A$2:$E$405,3,FALSE)</f>
        <v>1.5</v>
      </c>
      <c r="F1446">
        <f>VLOOKUP(B1446,home!$B$2:$E$405,3,FALSE)</f>
        <v>0.92</v>
      </c>
      <c r="G1446">
        <f>VLOOKUP(C1446,away!$B$2:$E$405,4,FALSE)</f>
        <v>0.72</v>
      </c>
      <c r="H1446">
        <f>VLOOKUP(A1446,away!$A$2:$E$405,3,FALSE)</f>
        <v>1.1974637681159399</v>
      </c>
      <c r="I1446">
        <f>VLOOKUP(C1446,away!$B$2:$E$405,3,FALSE)</f>
        <v>1.04</v>
      </c>
      <c r="J1446">
        <f>VLOOKUP(B1446,home!$B$2:$E$405,4,FALSE)</f>
        <v>0.87</v>
      </c>
      <c r="K1446" s="3">
        <f t="shared" si="1682"/>
        <v>0.99360000000000004</v>
      </c>
      <c r="L1446" s="3">
        <f t="shared" si="1683"/>
        <v>1.0834652173913024</v>
      </c>
      <c r="M1446" s="5">
        <f t="shared" si="1684"/>
        <v>0.12529739374811366</v>
      </c>
      <c r="N1446" s="5">
        <f t="shared" si="1685"/>
        <v>0.12449549042812573</v>
      </c>
      <c r="O1446" s="5">
        <f t="shared" si="1686"/>
        <v>0.13575536795586357</v>
      </c>
      <c r="P1446" s="5">
        <f t="shared" si="1687"/>
        <v>0.13488653360094605</v>
      </c>
      <c r="Q1446" s="5">
        <f t="shared" si="1688"/>
        <v>6.1849359644692854E-2</v>
      </c>
      <c r="R1446" s="5">
        <f t="shared" si="1689"/>
        <v>7.354310962716798E-2</v>
      </c>
      <c r="S1446" s="5">
        <f t="shared" si="1690"/>
        <v>3.6302385074855274E-2</v>
      </c>
      <c r="T1446" s="5">
        <f t="shared" si="1691"/>
        <v>6.7011629892949995E-2</v>
      </c>
      <c r="U1446" s="5">
        <f t="shared" si="1692"/>
        <v>7.3072433725554109E-2</v>
      </c>
      <c r="V1446" s="5">
        <f t="shared" si="1693"/>
        <v>4.3422938176793744E-3</v>
      </c>
      <c r="W1446" s="5">
        <f t="shared" si="1694"/>
        <v>2.048450791432228E-2</v>
      </c>
      <c r="X1446" s="5">
        <f t="shared" si="1695"/>
        <v>2.2194251820545043E-2</v>
      </c>
      <c r="Y1446" s="5">
        <f t="shared" si="1696"/>
        <v>1.2023349936792072E-2</v>
      </c>
      <c r="Z1446" s="5">
        <f t="shared" si="1697"/>
        <v>2.6560467086610647E-2</v>
      </c>
      <c r="AA1446" s="5">
        <f t="shared" si="1698"/>
        <v>2.6390480097256339E-2</v>
      </c>
      <c r="AB1446" s="5">
        <f t="shared" si="1699"/>
        <v>1.3110790512316948E-2</v>
      </c>
      <c r="AC1446" s="5">
        <f t="shared" si="1700"/>
        <v>2.9216337997074613E-4</v>
      </c>
      <c r="AD1446" s="5">
        <f t="shared" si="1701"/>
        <v>5.0883517659176527E-3</v>
      </c>
      <c r="AE1446" s="5">
        <f t="shared" si="1702"/>
        <v>5.5130521522233867E-3</v>
      </c>
      <c r="AF1446" s="5">
        <f t="shared" si="1703"/>
        <v>2.9866001242991498E-3</v>
      </c>
      <c r="AG1446" s="5">
        <f t="shared" si="1704"/>
        <v>1.0786257843115564E-3</v>
      </c>
      <c r="AH1446" s="5">
        <f t="shared" si="1705"/>
        <v>7.1943355615022844E-3</v>
      </c>
      <c r="AI1446" s="5">
        <f t="shared" si="1706"/>
        <v>7.1482918139086707E-3</v>
      </c>
      <c r="AJ1446" s="5">
        <f t="shared" si="1707"/>
        <v>3.551271373149827E-3</v>
      </c>
      <c r="AK1446" s="5">
        <f t="shared" si="1708"/>
        <v>1.1761810787872232E-3</v>
      </c>
      <c r="AL1446" s="5">
        <f t="shared" si="1709"/>
        <v>1.2580917891592887E-5</v>
      </c>
      <c r="AM1446" s="5">
        <f t="shared" si="1710"/>
        <v>1.0111572629231565E-3</v>
      </c>
      <c r="AN1446" s="5">
        <f t="shared" si="1711"/>
        <v>1.095553723689832E-3</v>
      </c>
      <c r="AO1446" s="5">
        <f t="shared" si="1712"/>
        <v>5.9349717670072731E-4</v>
      </c>
      <c r="AP1446" s="5">
        <f t="shared" si="1713"/>
        <v>2.1434451585839256E-4</v>
      </c>
      <c r="AQ1446" s="5">
        <f t="shared" si="1714"/>
        <v>5.8058706867786694E-5</v>
      </c>
      <c r="AR1446" s="5">
        <f t="shared" si="1715"/>
        <v>1.5589624686258106E-3</v>
      </c>
      <c r="AS1446" s="5">
        <f t="shared" si="1716"/>
        <v>1.5489851088266056E-3</v>
      </c>
      <c r="AT1446" s="5">
        <f t="shared" si="1717"/>
        <v>7.695358020650575E-4</v>
      </c>
      <c r="AU1446" s="5">
        <f t="shared" si="1718"/>
        <v>2.5487025764394712E-4</v>
      </c>
      <c r="AV1446" s="5">
        <f t="shared" si="1719"/>
        <v>6.3309771998756452E-5</v>
      </c>
      <c r="AW1446" s="5">
        <f t="shared" si="1720"/>
        <v>3.7621523949975177E-7</v>
      </c>
      <c r="AX1446" s="5">
        <f t="shared" si="1721"/>
        <v>1.6744764274007466E-4</v>
      </c>
      <c r="AY1446" s="5">
        <f t="shared" si="1722"/>
        <v>1.8142369664303612E-4</v>
      </c>
      <c r="AZ1446" s="5">
        <f t="shared" si="1723"/>
        <v>9.8283132461640419E-5</v>
      </c>
      <c r="BA1446" s="5">
        <f t="shared" si="1724"/>
        <v>3.5495451826149802E-5</v>
      </c>
      <c r="BB1446" s="5">
        <f t="shared" si="1725"/>
        <v>9.6145218573054748E-6</v>
      </c>
      <c r="BC1446" s="5">
        <f t="shared" si="1726"/>
        <v>2.0834000028477818E-6</v>
      </c>
      <c r="BD1446" s="5">
        <f t="shared" si="1727"/>
        <v>2.8151360166242409E-4</v>
      </c>
      <c r="BE1446" s="5">
        <f t="shared" si="1728"/>
        <v>2.7971191461178462E-4</v>
      </c>
      <c r="BF1446" s="5">
        <f t="shared" si="1729"/>
        <v>1.3896087917913456E-4</v>
      </c>
      <c r="BG1446" s="5">
        <f t="shared" si="1730"/>
        <v>4.602384318412938E-5</v>
      </c>
      <c r="BH1446" s="5">
        <f t="shared" si="1731"/>
        <v>1.1432322646937735E-5</v>
      </c>
      <c r="BI1446" s="5">
        <f t="shared" si="1732"/>
        <v>2.2718311563994679E-6</v>
      </c>
      <c r="BJ1446" s="8">
        <f t="shared" si="1733"/>
        <v>0.32619217869575062</v>
      </c>
      <c r="BK1446" s="8">
        <f t="shared" si="1734"/>
        <v>0.3013147742360997</v>
      </c>
      <c r="BL1446" s="8">
        <f t="shared" si="1735"/>
        <v>0.34589783954710795</v>
      </c>
      <c r="BM1446" s="8">
        <f t="shared" si="1736"/>
        <v>0.34395695707925561</v>
      </c>
      <c r="BN1446" s="8">
        <f t="shared" si="1737"/>
        <v>0.65582725500490979</v>
      </c>
    </row>
    <row r="1447" spans="1:66" x14ac:dyDescent="0.25">
      <c r="A1447" t="s">
        <v>91</v>
      </c>
      <c r="B1447" t="s">
        <v>127</v>
      </c>
      <c r="C1447" t="s">
        <v>98</v>
      </c>
      <c r="D1447" t="s">
        <v>568</v>
      </c>
      <c r="E1447">
        <f>VLOOKUP(A1447,home!$A$2:$E$405,3,FALSE)</f>
        <v>1.5</v>
      </c>
      <c r="F1447">
        <f>VLOOKUP(B1447,home!$B$2:$E$405,3,FALSE)</f>
        <v>1.19</v>
      </c>
      <c r="G1447">
        <f>VLOOKUP(C1447,away!$B$2:$E$405,4,FALSE)</f>
        <v>1.19</v>
      </c>
      <c r="H1447">
        <f>VLOOKUP(A1447,away!$A$2:$E$405,3,FALSE)</f>
        <v>1.1974637681159399</v>
      </c>
      <c r="I1447">
        <f>VLOOKUP(C1447,away!$B$2:$E$405,3,FALSE)</f>
        <v>0.49</v>
      </c>
      <c r="J1447">
        <f>VLOOKUP(B1447,home!$B$2:$E$405,4,FALSE)</f>
        <v>0.75</v>
      </c>
      <c r="K1447" s="3">
        <f t="shared" si="1682"/>
        <v>2.1241499999999998</v>
      </c>
      <c r="L1447" s="3">
        <f t="shared" si="1683"/>
        <v>0.44006793478260797</v>
      </c>
      <c r="M1447" s="5">
        <f t="shared" si="1684"/>
        <v>7.6979360787209586E-2</v>
      </c>
      <c r="N1447" s="5">
        <f t="shared" si="1685"/>
        <v>0.16351570921615122</v>
      </c>
      <c r="O1447" s="5">
        <f t="shared" si="1686"/>
        <v>3.3876148322512595E-2</v>
      </c>
      <c r="P1447" s="5">
        <f t="shared" si="1687"/>
        <v>7.1958020459265123E-2</v>
      </c>
      <c r="Q1447" s="5">
        <f t="shared" si="1688"/>
        <v>0.17366594686574383</v>
      </c>
      <c r="R1447" s="5">
        <f t="shared" si="1689"/>
        <v>7.453903315338713E-3</v>
      </c>
      <c r="S1447" s="5">
        <f t="shared" si="1690"/>
        <v>1.6816055159022427E-2</v>
      </c>
      <c r="T1447" s="5">
        <f t="shared" si="1691"/>
        <v>7.6424814579274011E-2</v>
      </c>
      <c r="U1447" s="5">
        <f t="shared" si="1692"/>
        <v>1.5833208727276726E-2</v>
      </c>
      <c r="V1447" s="5">
        <f t="shared" si="1693"/>
        <v>1.746572109722806E-3</v>
      </c>
      <c r="W1447" s="5">
        <f t="shared" si="1694"/>
        <v>0.12296417367828989</v>
      </c>
      <c r="X1447" s="5">
        <f t="shared" si="1695"/>
        <v>5.4112589962854958E-2</v>
      </c>
      <c r="Y1447" s="5">
        <f t="shared" si="1696"/>
        <v>1.1906607855345828E-2</v>
      </c>
      <c r="Z1447" s="5">
        <f t="shared" si="1697"/>
        <v>1.093407946016781E-3</v>
      </c>
      <c r="AA1447" s="5">
        <f t="shared" si="1698"/>
        <v>2.3225624885315453E-3</v>
      </c>
      <c r="AB1447" s="5">
        <f t="shared" si="1699"/>
        <v>2.4667355550071408E-3</v>
      </c>
      <c r="AC1447" s="5">
        <f t="shared" si="1700"/>
        <v>1.0204023383652991E-4</v>
      </c>
      <c r="AD1447" s="5">
        <f t="shared" si="1701"/>
        <v>6.5298587379684872E-2</v>
      </c>
      <c r="AE1447" s="5">
        <f t="shared" si="1702"/>
        <v>2.8735814492399588E-2</v>
      </c>
      <c r="AF1447" s="5">
        <f t="shared" si="1703"/>
        <v>6.3228552689832103E-3</v>
      </c>
      <c r="AG1447" s="5">
        <f t="shared" si="1704"/>
        <v>9.2749528671692459E-4</v>
      </c>
      <c r="AH1447" s="5">
        <f t="shared" si="1705"/>
        <v>1.2029344416962448E-4</v>
      </c>
      <c r="AI1447" s="5">
        <f t="shared" si="1706"/>
        <v>2.5552131943290784E-4</v>
      </c>
      <c r="AJ1447" s="5">
        <f t="shared" si="1707"/>
        <v>2.7138280533670561E-4</v>
      </c>
      <c r="AK1447" s="5">
        <f t="shared" si="1708"/>
        <v>1.9215259531865438E-4</v>
      </c>
      <c r="AL1447" s="5">
        <f t="shared" si="1709"/>
        <v>3.8153672147910176E-6</v>
      </c>
      <c r="AM1447" s="5">
        <f t="shared" si="1710"/>
        <v>2.7740798876511517E-2</v>
      </c>
      <c r="AN1447" s="5">
        <f t="shared" si="1711"/>
        <v>1.2207836070806114E-2</v>
      </c>
      <c r="AO1447" s="5">
        <f t="shared" si="1712"/>
        <v>2.6861386039221369E-3</v>
      </c>
      <c r="AP1447" s="5">
        <f t="shared" si="1713"/>
        <v>3.9402782265595098E-4</v>
      </c>
      <c r="AQ1447" s="5">
        <f t="shared" si="1714"/>
        <v>4.3349752540772998E-5</v>
      </c>
      <c r="AR1447" s="5">
        <f t="shared" si="1715"/>
        <v>1.0587457508722722E-5</v>
      </c>
      <c r="AS1447" s="5">
        <f t="shared" si="1716"/>
        <v>2.2489347867153368E-5</v>
      </c>
      <c r="AT1447" s="5">
        <f t="shared" si="1717"/>
        <v>2.388537413600691E-5</v>
      </c>
      <c r="AU1447" s="5">
        <f t="shared" si="1718"/>
        <v>1.6912039156999691E-5</v>
      </c>
      <c r="AV1447" s="5">
        <f t="shared" si="1719"/>
        <v>8.9809269938352243E-6</v>
      </c>
      <c r="AW1447" s="5">
        <f t="shared" si="1720"/>
        <v>9.9069221388248595E-8</v>
      </c>
      <c r="AX1447" s="5">
        <f t="shared" si="1721"/>
        <v>9.8209363222569873E-3</v>
      </c>
      <c r="AY1447" s="5">
        <f t="shared" si="1722"/>
        <v>4.3218791649671335E-3</v>
      </c>
      <c r="AZ1447" s="5">
        <f t="shared" si="1723"/>
        <v>9.5096021925353421E-4</v>
      </c>
      <c r="BA1447" s="5">
        <f t="shared" si="1724"/>
        <v>1.3949569991577302E-4</v>
      </c>
      <c r="BB1447" s="5">
        <f t="shared" si="1725"/>
        <v>1.5346896143247155E-5</v>
      </c>
      <c r="BC1447" s="5">
        <f t="shared" si="1726"/>
        <v>1.3507353782163897E-6</v>
      </c>
      <c r="BD1447" s="5">
        <f t="shared" si="1727"/>
        <v>7.7653342674370416E-7</v>
      </c>
      <c r="BE1447" s="5">
        <f t="shared" si="1728"/>
        <v>1.6494734784176391E-6</v>
      </c>
      <c r="BF1447" s="5">
        <f t="shared" si="1729"/>
        <v>1.751864544590414E-6</v>
      </c>
      <c r="BG1447" s="5">
        <f t="shared" si="1730"/>
        <v>1.2404076907972424E-6</v>
      </c>
      <c r="BH1447" s="5">
        <f t="shared" si="1731"/>
        <v>6.5870299910174064E-7</v>
      </c>
      <c r="BI1447" s="5">
        <f t="shared" si="1732"/>
        <v>2.7983679510839244E-7</v>
      </c>
      <c r="BJ1447" s="8">
        <f t="shared" si="1733"/>
        <v>0.76219671474979567</v>
      </c>
      <c r="BK1447" s="8">
        <f t="shared" si="1734"/>
        <v>0.17192774328123842</v>
      </c>
      <c r="BL1447" s="8">
        <f t="shared" si="1735"/>
        <v>6.2881120537522095E-2</v>
      </c>
      <c r="BM1447" s="8">
        <f t="shared" si="1736"/>
        <v>0.46632811745260611</v>
      </c>
      <c r="BN1447" s="8">
        <f t="shared" si="1737"/>
        <v>0.52744908896622111</v>
      </c>
    </row>
    <row r="1448" spans="1:66" x14ac:dyDescent="0.25">
      <c r="A1448" t="s">
        <v>91</v>
      </c>
      <c r="B1448" t="s">
        <v>100</v>
      </c>
      <c r="C1448" t="s">
        <v>97</v>
      </c>
      <c r="D1448" t="s">
        <v>568</v>
      </c>
      <c r="E1448">
        <f>VLOOKUP(A1448,home!$A$2:$E$405,3,FALSE)</f>
        <v>1.5</v>
      </c>
      <c r="F1448">
        <f>VLOOKUP(B1448,home!$B$2:$E$405,3,FALSE)</f>
        <v>0.96</v>
      </c>
      <c r="G1448">
        <f>VLOOKUP(C1448,away!$B$2:$E$405,4,FALSE)</f>
        <v>0.9</v>
      </c>
      <c r="H1448">
        <f>VLOOKUP(A1448,away!$A$2:$E$405,3,FALSE)</f>
        <v>1.1974637681159399</v>
      </c>
      <c r="I1448">
        <f>VLOOKUP(C1448,away!$B$2:$E$405,3,FALSE)</f>
        <v>0.67</v>
      </c>
      <c r="J1448">
        <f>VLOOKUP(B1448,home!$B$2:$E$405,4,FALSE)</f>
        <v>1.34</v>
      </c>
      <c r="K1448" s="3">
        <f t="shared" si="1682"/>
        <v>1.296</v>
      </c>
      <c r="L1448" s="3">
        <f t="shared" si="1683"/>
        <v>1.0750829710144909</v>
      </c>
      <c r="M1448" s="5">
        <f t="shared" si="1684"/>
        <v>9.3379544159625585E-2</v>
      </c>
      <c r="N1448" s="5">
        <f t="shared" si="1685"/>
        <v>0.12101988923087477</v>
      </c>
      <c r="O1448" s="5">
        <f t="shared" si="1686"/>
        <v>0.10039075776710912</v>
      </c>
      <c r="P1448" s="5">
        <f t="shared" si="1687"/>
        <v>0.13010642206617343</v>
      </c>
      <c r="Q1448" s="5">
        <f t="shared" si="1688"/>
        <v>7.8420888221606866E-2</v>
      </c>
      <c r="R1448" s="5">
        <f t="shared" si="1689"/>
        <v>5.3964197061329877E-2</v>
      </c>
      <c r="S1448" s="5">
        <f t="shared" si="1690"/>
        <v>4.5319564405681328E-2</v>
      </c>
      <c r="T1448" s="5">
        <f t="shared" si="1691"/>
        <v>8.4308961498880397E-2</v>
      </c>
      <c r="U1448" s="5">
        <f t="shared" si="1692"/>
        <v>6.9937599391483515E-2</v>
      </c>
      <c r="V1448" s="5">
        <f t="shared" si="1693"/>
        <v>7.0160100402733155E-3</v>
      </c>
      <c r="W1448" s="5">
        <f t="shared" si="1694"/>
        <v>3.3877823711734166E-2</v>
      </c>
      <c r="X1448" s="5">
        <f t="shared" si="1695"/>
        <v>3.6421471367516334E-2</v>
      </c>
      <c r="Y1448" s="5">
        <f t="shared" si="1696"/>
        <v>1.9578051823254335E-2</v>
      </c>
      <c r="Z1448" s="5">
        <f t="shared" si="1697"/>
        <v>1.9338663101701997E-2</v>
      </c>
      <c r="AA1448" s="5">
        <f t="shared" si="1698"/>
        <v>2.506290737980579E-2</v>
      </c>
      <c r="AB1448" s="5">
        <f t="shared" si="1699"/>
        <v>1.6240763982114156E-2</v>
      </c>
      <c r="AC1448" s="5">
        <f t="shared" si="1700"/>
        <v>6.1096622641992719E-4</v>
      </c>
      <c r="AD1448" s="5">
        <f t="shared" si="1701"/>
        <v>1.0976414882601874E-2</v>
      </c>
      <c r="AE1448" s="5">
        <f t="shared" si="1702"/>
        <v>1.1800556723075296E-2</v>
      </c>
      <c r="AF1448" s="5">
        <f t="shared" si="1703"/>
        <v>6.3432887907344066E-3</v>
      </c>
      <c r="AG1448" s="5">
        <f t="shared" si="1704"/>
        <v>2.2731872530485546E-3</v>
      </c>
      <c r="AH1448" s="5">
        <f t="shared" si="1705"/>
        <v>5.1976668457065223E-3</v>
      </c>
      <c r="AI1448" s="5">
        <f t="shared" si="1706"/>
        <v>6.7361762320356528E-3</v>
      </c>
      <c r="AJ1448" s="5">
        <f t="shared" si="1707"/>
        <v>4.3650421983591038E-3</v>
      </c>
      <c r="AK1448" s="5">
        <f t="shared" si="1708"/>
        <v>1.885698229691133E-3</v>
      </c>
      <c r="AL1448" s="5">
        <f t="shared" si="1709"/>
        <v>3.4050553764488225E-5</v>
      </c>
      <c r="AM1448" s="5">
        <f t="shared" si="1710"/>
        <v>2.8450867375704046E-3</v>
      </c>
      <c r="AN1448" s="5">
        <f t="shared" si="1711"/>
        <v>3.0587043026211159E-3</v>
      </c>
      <c r="AO1448" s="5">
        <f t="shared" si="1712"/>
        <v>1.6441804545583576E-3</v>
      </c>
      <c r="AP1448" s="5">
        <f t="shared" si="1713"/>
        <v>5.8921013599018521E-4</v>
      </c>
      <c r="AQ1448" s="5">
        <f t="shared" si="1714"/>
        <v>1.583624458880451E-4</v>
      </c>
      <c r="AR1448" s="5">
        <f t="shared" si="1715"/>
        <v>1.1175846229651374E-3</v>
      </c>
      <c r="AS1448" s="5">
        <f t="shared" si="1716"/>
        <v>1.4483896713628182E-3</v>
      </c>
      <c r="AT1448" s="5">
        <f t="shared" si="1717"/>
        <v>9.3855650704310629E-4</v>
      </c>
      <c r="AU1448" s="5">
        <f t="shared" si="1718"/>
        <v>4.0545641104262198E-4</v>
      </c>
      <c r="AV1448" s="5">
        <f t="shared" si="1719"/>
        <v>1.3136787717780955E-4</v>
      </c>
      <c r="AW1448" s="5">
        <f t="shared" si="1720"/>
        <v>1.3178581382093254E-6</v>
      </c>
      <c r="AX1448" s="5">
        <f t="shared" si="1721"/>
        <v>6.145387353152067E-4</v>
      </c>
      <c r="AY1448" s="5">
        <f t="shared" si="1722"/>
        <v>6.6068012936616033E-4</v>
      </c>
      <c r="AZ1448" s="5">
        <f t="shared" si="1723"/>
        <v>3.5514297818460485E-4</v>
      </c>
      <c r="BA1448" s="5">
        <f t="shared" si="1724"/>
        <v>1.2726938937387988E-4</v>
      </c>
      <c r="BB1448" s="5">
        <f t="shared" si="1725"/>
        <v>3.4206288311817702E-5</v>
      </c>
      <c r="BC1448" s="5">
        <f t="shared" si="1726"/>
        <v>7.3549196131294491E-6</v>
      </c>
      <c r="BD1448" s="5">
        <f t="shared" si="1727"/>
        <v>2.0024936613624483E-4</v>
      </c>
      <c r="BE1448" s="5">
        <f t="shared" si="1728"/>
        <v>2.5952317851257327E-4</v>
      </c>
      <c r="BF1448" s="5">
        <f t="shared" si="1729"/>
        <v>1.6817101967614751E-4</v>
      </c>
      <c r="BG1448" s="5">
        <f t="shared" si="1730"/>
        <v>7.2649880500095742E-5</v>
      </c>
      <c r="BH1448" s="5">
        <f t="shared" si="1731"/>
        <v>2.3538561282031026E-5</v>
      </c>
      <c r="BI1448" s="5">
        <f t="shared" si="1732"/>
        <v>6.1011950843024396E-6</v>
      </c>
      <c r="BJ1448" s="8">
        <f t="shared" si="1733"/>
        <v>0.41511527002011983</v>
      </c>
      <c r="BK1448" s="8">
        <f t="shared" si="1734"/>
        <v>0.27712723758130425</v>
      </c>
      <c r="BL1448" s="8">
        <f t="shared" si="1735"/>
        <v>0.28855239737841765</v>
      </c>
      <c r="BM1448" s="8">
        <f t="shared" si="1736"/>
        <v>0.42219250730359614</v>
      </c>
      <c r="BN1448" s="8">
        <f t="shared" si="1737"/>
        <v>0.57728169850671973</v>
      </c>
    </row>
    <row r="1449" spans="1:66" x14ac:dyDescent="0.25">
      <c r="A1449" t="s">
        <v>91</v>
      </c>
      <c r="B1449" t="s">
        <v>123</v>
      </c>
      <c r="C1449" t="s">
        <v>129</v>
      </c>
      <c r="D1449" t="s">
        <v>568</v>
      </c>
      <c r="E1449">
        <f>VLOOKUP(A1449,home!$A$2:$E$405,3,FALSE)</f>
        <v>1.5</v>
      </c>
      <c r="F1449">
        <f>VLOOKUP(B1449,home!$B$2:$E$405,3,FALSE)</f>
        <v>1.0900000000000001</v>
      </c>
      <c r="G1449">
        <f>VLOOKUP(C1449,away!$B$2:$E$405,4,FALSE)</f>
        <v>1.54</v>
      </c>
      <c r="H1449">
        <f>VLOOKUP(A1449,away!$A$2:$E$405,3,FALSE)</f>
        <v>1.1974637681159399</v>
      </c>
      <c r="I1449">
        <f>VLOOKUP(C1449,away!$B$2:$E$405,3,FALSE)</f>
        <v>0.7</v>
      </c>
      <c r="J1449">
        <f>VLOOKUP(B1449,home!$B$2:$E$405,4,FALSE)</f>
        <v>0.71</v>
      </c>
      <c r="K1449" s="3">
        <f t="shared" si="1682"/>
        <v>2.5179000000000005</v>
      </c>
      <c r="L1449" s="3">
        <f t="shared" si="1683"/>
        <v>0.59513949275362199</v>
      </c>
      <c r="M1449" s="5">
        <f t="shared" si="1684"/>
        <v>4.4465596874460382E-2</v>
      </c>
      <c r="N1449" s="5">
        <f t="shared" si="1685"/>
        <v>0.11195992637020383</v>
      </c>
      <c r="O1449" s="5">
        <f t="shared" si="1686"/>
        <v>2.646323276885339E-2</v>
      </c>
      <c r="P1449" s="5">
        <f t="shared" si="1687"/>
        <v>6.6631773788695961E-2</v>
      </c>
      <c r="Q1449" s="5">
        <f t="shared" si="1688"/>
        <v>0.14095194930376814</v>
      </c>
      <c r="R1449" s="5">
        <f t="shared" si="1689"/>
        <v>7.8746574633382169E-3</v>
      </c>
      <c r="S1449" s="5">
        <f t="shared" si="1690"/>
        <v>2.496195705391524E-2</v>
      </c>
      <c r="T1449" s="5">
        <f t="shared" si="1691"/>
        <v>8.3886071611278812E-2</v>
      </c>
      <c r="U1449" s="5">
        <f t="shared" si="1692"/>
        <v>1.9827600026939302E-2</v>
      </c>
      <c r="V1449" s="5">
        <f t="shared" si="1693"/>
        <v>4.1561706444035338E-3</v>
      </c>
      <c r="W1449" s="5">
        <f t="shared" si="1694"/>
        <v>0.11830097105065264</v>
      </c>
      <c r="X1449" s="5">
        <f t="shared" si="1695"/>
        <v>7.040557990334631E-2</v>
      </c>
      <c r="Y1449" s="5">
        <f t="shared" si="1696"/>
        <v>2.0950570555351065E-2</v>
      </c>
      <c r="Z1449" s="5">
        <f t="shared" si="1697"/>
        <v>1.56217321611321E-3</v>
      </c>
      <c r="AA1449" s="5">
        <f t="shared" si="1698"/>
        <v>3.9333959408514524E-3</v>
      </c>
      <c r="AB1449" s="5">
        <f t="shared" si="1699"/>
        <v>4.9519488197349373E-3</v>
      </c>
      <c r="AC1449" s="5">
        <f t="shared" si="1700"/>
        <v>3.8925180599028527E-4</v>
      </c>
      <c r="AD1449" s="5">
        <f t="shared" si="1701"/>
        <v>7.4467503752109587E-2</v>
      </c>
      <c r="AE1449" s="5">
        <f t="shared" si="1702"/>
        <v>4.4318552409658936E-2</v>
      </c>
      <c r="AF1449" s="5">
        <f t="shared" si="1703"/>
        <v>1.3187860400329616E-2</v>
      </c>
      <c r="AG1449" s="5">
        <f t="shared" si="1704"/>
        <v>2.6162055163859149E-3</v>
      </c>
      <c r="AH1449" s="5">
        <f t="shared" si="1705"/>
        <v>2.3242774385772753E-4</v>
      </c>
      <c r="AI1449" s="5">
        <f t="shared" si="1706"/>
        <v>5.852298162593722E-4</v>
      </c>
      <c r="AJ1449" s="5">
        <f t="shared" si="1707"/>
        <v>7.3677507717973695E-4</v>
      </c>
      <c r="AK1449" s="5">
        <f t="shared" si="1708"/>
        <v>6.1837532227695328E-4</v>
      </c>
      <c r="AL1449" s="5">
        <f t="shared" si="1709"/>
        <v>2.333178016866625E-5</v>
      </c>
      <c r="AM1449" s="5">
        <f t="shared" si="1710"/>
        <v>3.7500345539487355E-2</v>
      </c>
      <c r="AN1449" s="5">
        <f t="shared" si="1711"/>
        <v>2.2317936622456052E-2</v>
      </c>
      <c r="AO1449" s="5">
        <f t="shared" si="1712"/>
        <v>6.6411427403979895E-3</v>
      </c>
      <c r="AP1449" s="5">
        <f t="shared" si="1713"/>
        <v>1.3174687739416194E-3</v>
      </c>
      <c r="AQ1449" s="5">
        <f t="shared" si="1714"/>
        <v>1.960194244605879E-4</v>
      </c>
      <c r="AR1449" s="5">
        <f t="shared" si="1715"/>
        <v>2.7665385916271358E-5</v>
      </c>
      <c r="AS1449" s="5">
        <f t="shared" si="1716"/>
        <v>6.9658675198579667E-5</v>
      </c>
      <c r="AT1449" s="5">
        <f t="shared" si="1717"/>
        <v>8.7696789141251892E-5</v>
      </c>
      <c r="AU1449" s="5">
        <f t="shared" si="1718"/>
        <v>7.3603915126252723E-5</v>
      </c>
      <c r="AV1449" s="5">
        <f t="shared" si="1719"/>
        <v>4.6331824474097949E-5</v>
      </c>
      <c r="AW1449" s="5">
        <f t="shared" si="1720"/>
        <v>9.7118646996748046E-7</v>
      </c>
      <c r="AX1449" s="5">
        <f t="shared" si="1721"/>
        <v>1.5737020005645877E-2</v>
      </c>
      <c r="AY1449" s="5">
        <f t="shared" si="1722"/>
        <v>9.365722103613687E-3</v>
      </c>
      <c r="AZ1449" s="5">
        <f t="shared" si="1723"/>
        <v>2.7869555510080177E-3</v>
      </c>
      <c r="BA1449" s="5">
        <f t="shared" si="1724"/>
        <v>5.528757709846009E-4</v>
      </c>
      <c r="BB1449" s="5">
        <f t="shared" si="1725"/>
        <v>8.2259551474885763E-5</v>
      </c>
      <c r="BC1449" s="5">
        <f t="shared" si="1726"/>
        <v>9.791181547780798E-6</v>
      </c>
      <c r="BD1449" s="5">
        <f t="shared" si="1727"/>
        <v>2.7441272901738203E-6</v>
      </c>
      <c r="BE1449" s="5">
        <f t="shared" si="1728"/>
        <v>6.9094381039286633E-6</v>
      </c>
      <c r="BF1449" s="5">
        <f t="shared" si="1729"/>
        <v>8.6986371009409938E-6</v>
      </c>
      <c r="BG1449" s="5">
        <f t="shared" si="1730"/>
        <v>7.3007661188197769E-6</v>
      </c>
      <c r="BH1449" s="5">
        <f t="shared" si="1731"/>
        <v>4.5956497526440802E-6</v>
      </c>
      <c r="BI1449" s="5">
        <f t="shared" si="1732"/>
        <v>2.3142773024365066E-6</v>
      </c>
      <c r="BJ1449" s="8">
        <f t="shared" si="1733"/>
        <v>0.77755272813810328</v>
      </c>
      <c r="BK1449" s="8">
        <f t="shared" si="1734"/>
        <v>0.14999380405124776</v>
      </c>
      <c r="BL1449" s="8">
        <f t="shared" si="1735"/>
        <v>6.5561162464816511E-2</v>
      </c>
      <c r="BM1449" s="8">
        <f t="shared" si="1736"/>
        <v>0.58695798038381697</v>
      </c>
      <c r="BN1449" s="8">
        <f t="shared" si="1737"/>
        <v>0.39834713656931992</v>
      </c>
    </row>
    <row r="1450" spans="1:66" x14ac:dyDescent="0.25">
      <c r="A1450" t="s">
        <v>91</v>
      </c>
      <c r="B1450" t="s">
        <v>105</v>
      </c>
      <c r="C1450" t="s">
        <v>107</v>
      </c>
      <c r="D1450" t="s">
        <v>568</v>
      </c>
      <c r="E1450">
        <f>VLOOKUP(A1450,home!$A$2:$E$405,3,FALSE)</f>
        <v>1.5</v>
      </c>
      <c r="F1450">
        <f>VLOOKUP(B1450,home!$B$2:$E$405,3,FALSE)</f>
        <v>1.36</v>
      </c>
      <c r="G1450">
        <f>VLOOKUP(C1450,away!$B$2:$E$405,4,FALSE)</f>
        <v>0.67</v>
      </c>
      <c r="H1450">
        <f>VLOOKUP(A1450,away!$A$2:$E$405,3,FALSE)</f>
        <v>1.1974637681159399</v>
      </c>
      <c r="I1450">
        <f>VLOOKUP(C1450,away!$B$2:$E$405,3,FALSE)</f>
        <v>1.28</v>
      </c>
      <c r="J1450">
        <f>VLOOKUP(B1450,home!$B$2:$E$405,4,FALSE)</f>
        <v>0.98</v>
      </c>
      <c r="K1450" s="3">
        <f t="shared" si="1682"/>
        <v>1.3668</v>
      </c>
      <c r="L1450" s="3">
        <f t="shared" si="1683"/>
        <v>1.5020985507246349</v>
      </c>
      <c r="M1450" s="5">
        <f t="shared" si="1684"/>
        <v>5.6761411977372951E-2</v>
      </c>
      <c r="N1450" s="5">
        <f t="shared" si="1685"/>
        <v>7.7581497890673354E-2</v>
      </c>
      <c r="O1450" s="5">
        <f t="shared" si="1686"/>
        <v>8.5261234668295854E-2</v>
      </c>
      <c r="P1450" s="5">
        <f t="shared" si="1687"/>
        <v>0.11653505554462676</v>
      </c>
      <c r="Q1450" s="5">
        <f t="shared" si="1688"/>
        <v>5.301919565848618E-2</v>
      </c>
      <c r="R1450" s="5">
        <f t="shared" si="1689"/>
        <v>6.4035388514120106E-2</v>
      </c>
      <c r="S1450" s="5">
        <f t="shared" si="1690"/>
        <v>5.9813607069019309E-2</v>
      </c>
      <c r="T1450" s="5">
        <f t="shared" si="1691"/>
        <v>7.9640056959197944E-2</v>
      </c>
      <c r="U1450" s="5">
        <f t="shared" si="1692"/>
        <v>8.7523569021099354E-2</v>
      </c>
      <c r="V1450" s="5">
        <f t="shared" si="1693"/>
        <v>1.3644602281116386E-2</v>
      </c>
      <c r="W1450" s="5">
        <f t="shared" si="1694"/>
        <v>2.4155545542006308E-2</v>
      </c>
      <c r="X1450" s="5">
        <f t="shared" si="1695"/>
        <v>3.6284009950610596E-2</v>
      </c>
      <c r="Y1450" s="5">
        <f t="shared" si="1696"/>
        <v>2.7251079380645204E-2</v>
      </c>
      <c r="Z1450" s="5">
        <f t="shared" si="1697"/>
        <v>3.2062488094049588E-2</v>
      </c>
      <c r="AA1450" s="5">
        <f t="shared" si="1698"/>
        <v>4.3823008726946978E-2</v>
      </c>
      <c r="AB1450" s="5">
        <f t="shared" si="1699"/>
        <v>2.9948644163995571E-2</v>
      </c>
      <c r="AC1450" s="5">
        <f t="shared" si="1700"/>
        <v>1.7508312748501758E-3</v>
      </c>
      <c r="AD1450" s="5">
        <f t="shared" si="1701"/>
        <v>8.2539499117035547E-3</v>
      </c>
      <c r="AE1450" s="5">
        <f t="shared" si="1702"/>
        <v>1.239824620012364E-2</v>
      </c>
      <c r="AF1450" s="5">
        <f t="shared" si="1703"/>
        <v>9.3116938243664668E-3</v>
      </c>
      <c r="AG1450" s="5">
        <f t="shared" si="1704"/>
        <v>4.6623605994574688E-3</v>
      </c>
      <c r="AH1450" s="5">
        <f t="shared" si="1705"/>
        <v>1.2040254224674437E-2</v>
      </c>
      <c r="AI1450" s="5">
        <f t="shared" si="1706"/>
        <v>1.645661947428502E-2</v>
      </c>
      <c r="AJ1450" s="5">
        <f t="shared" si="1707"/>
        <v>1.1246453748726385E-2</v>
      </c>
      <c r="AK1450" s="5">
        <f t="shared" si="1708"/>
        <v>5.1238843279197421E-3</v>
      </c>
      <c r="AL1450" s="5">
        <f t="shared" si="1709"/>
        <v>1.4378304750084037E-4</v>
      </c>
      <c r="AM1450" s="5">
        <f t="shared" si="1710"/>
        <v>2.256299747863282E-3</v>
      </c>
      <c r="AN1450" s="5">
        <f t="shared" si="1711"/>
        <v>3.389184581265795E-3</v>
      </c>
      <c r="AO1450" s="5">
        <f t="shared" si="1712"/>
        <v>2.545444623828815E-3</v>
      </c>
      <c r="AP1450" s="5">
        <f t="shared" si="1713"/>
        <v>1.2745028934676925E-3</v>
      </c>
      <c r="AQ1450" s="5">
        <f t="shared" si="1714"/>
        <v>4.7860723729304365E-4</v>
      </c>
      <c r="AR1450" s="5">
        <f t="shared" si="1715"/>
        <v>3.6171296842479241E-3</v>
      </c>
      <c r="AS1450" s="5">
        <f t="shared" si="1716"/>
        <v>4.9438928524300624E-3</v>
      </c>
      <c r="AT1450" s="5">
        <f t="shared" si="1717"/>
        <v>3.3786563753507057E-3</v>
      </c>
      <c r="AU1450" s="5">
        <f t="shared" si="1718"/>
        <v>1.5393158446097819E-3</v>
      </c>
      <c r="AV1450" s="5">
        <f t="shared" si="1719"/>
        <v>5.2598422410316242E-4</v>
      </c>
      <c r="AW1450" s="5">
        <f t="shared" si="1720"/>
        <v>8.1999004660094663E-6</v>
      </c>
      <c r="AX1450" s="5">
        <f t="shared" si="1721"/>
        <v>5.1398508256325637E-4</v>
      </c>
      <c r="AY1450" s="5">
        <f t="shared" si="1722"/>
        <v>7.7205624761234927E-4</v>
      </c>
      <c r="AZ1450" s="5">
        <f t="shared" si="1723"/>
        <v>5.7985228530820485E-4</v>
      </c>
      <c r="BA1450" s="5">
        <f t="shared" si="1724"/>
        <v>2.9033175913194075E-4</v>
      </c>
      <c r="BB1450" s="5">
        <f t="shared" si="1725"/>
        <v>1.0902672865535549E-4</v>
      </c>
      <c r="BC1450" s="5">
        <f t="shared" si="1726"/>
        <v>3.2753778220691478E-5</v>
      </c>
      <c r="BD1450" s="5">
        <f t="shared" si="1727"/>
        <v>9.0554754274864413E-4</v>
      </c>
      <c r="BE1450" s="5">
        <f t="shared" si="1728"/>
        <v>1.2377023814288467E-3</v>
      </c>
      <c r="BF1450" s="5">
        <f t="shared" si="1729"/>
        <v>8.4584580746847405E-4</v>
      </c>
      <c r="BG1450" s="5">
        <f t="shared" si="1730"/>
        <v>3.8536734988263687E-4</v>
      </c>
      <c r="BH1450" s="5">
        <f t="shared" si="1731"/>
        <v>1.3168002345489703E-4</v>
      </c>
      <c r="BI1450" s="5">
        <f t="shared" si="1732"/>
        <v>3.5996051211630618E-5</v>
      </c>
      <c r="BJ1450" s="8">
        <f t="shared" si="1733"/>
        <v>0.34479968088248114</v>
      </c>
      <c r="BK1450" s="8">
        <f t="shared" si="1734"/>
        <v>0.24942134744209876</v>
      </c>
      <c r="BL1450" s="8">
        <f t="shared" si="1735"/>
        <v>0.37300617500700017</v>
      </c>
      <c r="BM1450" s="8">
        <f t="shared" si="1736"/>
        <v>0.54533205082490788</v>
      </c>
      <c r="BN1450" s="8">
        <f t="shared" si="1737"/>
        <v>0.4531937842535752</v>
      </c>
    </row>
    <row r="1451" spans="1:66" x14ac:dyDescent="0.25">
      <c r="A1451" t="s">
        <v>91</v>
      </c>
      <c r="B1451" t="s">
        <v>124</v>
      </c>
      <c r="C1451" t="s">
        <v>371</v>
      </c>
      <c r="D1451" t="s">
        <v>568</v>
      </c>
      <c r="E1451">
        <f>VLOOKUP(A1451,home!$A$2:$E$405,3,FALSE)</f>
        <v>1.5</v>
      </c>
      <c r="F1451">
        <f>VLOOKUP(B1451,home!$B$2:$E$405,3,FALSE)</f>
        <v>1.1200000000000001</v>
      </c>
      <c r="G1451">
        <f>VLOOKUP(C1451,away!$B$2:$E$405,4,FALSE)</f>
        <v>0.75</v>
      </c>
      <c r="H1451">
        <f>VLOOKUP(A1451,away!$A$2:$E$405,3,FALSE)</f>
        <v>1.1974637681159399</v>
      </c>
      <c r="I1451">
        <f>VLOOKUP(C1451,away!$B$2:$E$405,3,FALSE)</f>
        <v>0.49</v>
      </c>
      <c r="J1451">
        <f>VLOOKUP(B1451,home!$B$2:$E$405,4,FALSE)</f>
        <v>0.86</v>
      </c>
      <c r="K1451" s="3">
        <f t="shared" si="1682"/>
        <v>1.2600000000000002</v>
      </c>
      <c r="L1451" s="3">
        <f t="shared" si="1683"/>
        <v>0.5046112318840571</v>
      </c>
      <c r="M1451" s="5">
        <f t="shared" si="1684"/>
        <v>0.17125335138771447</v>
      </c>
      <c r="N1451" s="5">
        <f t="shared" si="1685"/>
        <v>0.21577922274852029</v>
      </c>
      <c r="O1451" s="5">
        <f t="shared" si="1686"/>
        <v>8.6416364608027887E-2</v>
      </c>
      <c r="P1451" s="5">
        <f t="shared" si="1687"/>
        <v>0.10888461940611516</v>
      </c>
      <c r="Q1451" s="5">
        <f t="shared" si="1688"/>
        <v>0.13594091033156783</v>
      </c>
      <c r="R1451" s="5">
        <f t="shared" si="1689"/>
        <v>2.1803334099899391E-2</v>
      </c>
      <c r="S1451" s="5">
        <f t="shared" si="1690"/>
        <v>1.7307486608500147E-2</v>
      </c>
      <c r="T1451" s="5">
        <f t="shared" si="1691"/>
        <v>6.8597310225852581E-2</v>
      </c>
      <c r="U1451" s="5">
        <f t="shared" si="1692"/>
        <v>2.7472200965873241E-2</v>
      </c>
      <c r="V1451" s="5">
        <f t="shared" si="1693"/>
        <v>1.2226972993664923E-3</v>
      </c>
      <c r="W1451" s="5">
        <f t="shared" si="1694"/>
        <v>5.7095182339258511E-2</v>
      </c>
      <c r="X1451" s="5">
        <f t="shared" si="1695"/>
        <v>2.8810870294858095E-2</v>
      </c>
      <c r="Y1451" s="5">
        <f t="shared" si="1696"/>
        <v>7.2691443755700655E-3</v>
      </c>
      <c r="Z1451" s="5">
        <f t="shared" si="1697"/>
        <v>3.6674024264433018E-3</v>
      </c>
      <c r="AA1451" s="5">
        <f t="shared" si="1698"/>
        <v>4.6209270573185609E-3</v>
      </c>
      <c r="AB1451" s="5">
        <f t="shared" si="1699"/>
        <v>2.9111840461106945E-3</v>
      </c>
      <c r="AC1451" s="5">
        <f t="shared" si="1700"/>
        <v>4.858770974830253E-5</v>
      </c>
      <c r="AD1451" s="5">
        <f t="shared" si="1701"/>
        <v>1.7984982436866435E-2</v>
      </c>
      <c r="AE1451" s="5">
        <f t="shared" si="1702"/>
        <v>9.0754241428803017E-3</v>
      </c>
      <c r="AF1451" s="5">
        <f t="shared" si="1703"/>
        <v>2.2897804783045708E-3</v>
      </c>
      <c r="AG1451" s="5">
        <f t="shared" si="1704"/>
        <v>3.8514964930044517E-4</v>
      </c>
      <c r="AH1451" s="5">
        <f t="shared" si="1705"/>
        <v>4.6265311405553345E-4</v>
      </c>
      <c r="AI1451" s="5">
        <f t="shared" si="1706"/>
        <v>5.8294292370997226E-4</v>
      </c>
      <c r="AJ1451" s="5">
        <f t="shared" si="1707"/>
        <v>3.6725404193728266E-4</v>
      </c>
      <c r="AK1451" s="5">
        <f t="shared" si="1708"/>
        <v>1.5424669761365879E-4</v>
      </c>
      <c r="AL1451" s="5">
        <f t="shared" si="1709"/>
        <v>1.2357023651540042E-6</v>
      </c>
      <c r="AM1451" s="5">
        <f t="shared" si="1710"/>
        <v>4.532215574090343E-3</v>
      </c>
      <c r="AN1451" s="5">
        <f t="shared" si="1711"/>
        <v>2.2870068840058367E-3</v>
      </c>
      <c r="AO1451" s="5">
        <f t="shared" si="1712"/>
        <v>5.7702468053275199E-4</v>
      </c>
      <c r="AP1451" s="5">
        <f t="shared" si="1713"/>
        <v>9.7057711623712203E-5</v>
      </c>
      <c r="AQ1451" s="5">
        <f t="shared" si="1714"/>
        <v>1.2244102856572241E-5</v>
      </c>
      <c r="AR1451" s="5">
        <f t="shared" si="1715"/>
        <v>4.6691991563711588E-5</v>
      </c>
      <c r="AS1451" s="5">
        <f t="shared" si="1716"/>
        <v>5.8831909370276617E-5</v>
      </c>
      <c r="AT1451" s="5">
        <f t="shared" si="1717"/>
        <v>3.7064102903274283E-5</v>
      </c>
      <c r="AU1451" s="5">
        <f t="shared" si="1718"/>
        <v>1.5566923219375206E-5</v>
      </c>
      <c r="AV1451" s="5">
        <f t="shared" si="1719"/>
        <v>4.9035808141031907E-6</v>
      </c>
      <c r="AW1451" s="5">
        <f t="shared" si="1720"/>
        <v>2.1824225245284201E-8</v>
      </c>
      <c r="AX1451" s="5">
        <f t="shared" si="1721"/>
        <v>9.517652705589725E-4</v>
      </c>
      <c r="AY1451" s="5">
        <f t="shared" si="1722"/>
        <v>4.8027144564122601E-4</v>
      </c>
      <c r="AZ1451" s="5">
        <f t="shared" si="1723"/>
        <v>1.21175182911878E-4</v>
      </c>
      <c r="BA1451" s="5">
        <f t="shared" si="1724"/>
        <v>2.0382119440979574E-5</v>
      </c>
      <c r="BB1451" s="5">
        <f t="shared" si="1725"/>
        <v>2.5712615998801723E-6</v>
      </c>
      <c r="BC1451" s="5">
        <f t="shared" si="1726"/>
        <v>2.5949749668234109E-7</v>
      </c>
      <c r="BD1451" s="5">
        <f t="shared" si="1727"/>
        <v>3.9268838970140861E-6</v>
      </c>
      <c r="BE1451" s="5">
        <f t="shared" si="1728"/>
        <v>4.9478737102377497E-6</v>
      </c>
      <c r="BF1451" s="5">
        <f t="shared" si="1729"/>
        <v>3.1171604374497833E-6</v>
      </c>
      <c r="BG1451" s="5">
        <f t="shared" si="1730"/>
        <v>1.3092073837289096E-6</v>
      </c>
      <c r="BH1451" s="5">
        <f t="shared" si="1731"/>
        <v>4.124003258746066E-7</v>
      </c>
      <c r="BI1451" s="5">
        <f t="shared" si="1732"/>
        <v>1.0392488212040088E-7</v>
      </c>
      <c r="BJ1451" s="8">
        <f t="shared" si="1733"/>
        <v>0.55230995075373801</v>
      </c>
      <c r="BK1451" s="8">
        <f t="shared" si="1734"/>
        <v>0.2991982495594509</v>
      </c>
      <c r="BL1451" s="8">
        <f t="shared" si="1735"/>
        <v>0.14496798351305334</v>
      </c>
      <c r="BM1451" s="8">
        <f t="shared" si="1736"/>
        <v>0.25958553404942458</v>
      </c>
      <c r="BN1451" s="8">
        <f t="shared" si="1737"/>
        <v>0.74007780258184508</v>
      </c>
    </row>
    <row r="1452" spans="1:66" x14ac:dyDescent="0.25">
      <c r="A1452" t="s">
        <v>91</v>
      </c>
      <c r="B1452" t="s">
        <v>101</v>
      </c>
      <c r="C1452" t="s">
        <v>108</v>
      </c>
      <c r="D1452" t="s">
        <v>568</v>
      </c>
      <c r="E1452">
        <f>VLOOKUP(A1452,home!$A$2:$E$405,3,FALSE)</f>
        <v>1.5</v>
      </c>
      <c r="F1452">
        <f>VLOOKUP(B1452,home!$B$2:$E$405,3,FALSE)</f>
        <v>1.33</v>
      </c>
      <c r="G1452">
        <f>VLOOKUP(C1452,away!$B$2:$E$405,4,FALSE)</f>
        <v>0.84</v>
      </c>
      <c r="H1452">
        <f>VLOOKUP(A1452,away!$A$2:$E$405,3,FALSE)</f>
        <v>1.1974637681159399</v>
      </c>
      <c r="I1452">
        <f>VLOOKUP(C1452,away!$B$2:$E$405,3,FALSE)</f>
        <v>1.04</v>
      </c>
      <c r="J1452">
        <f>VLOOKUP(B1452,home!$B$2:$E$405,4,FALSE)</f>
        <v>0.91</v>
      </c>
      <c r="K1452" s="3">
        <f t="shared" si="1682"/>
        <v>1.6758</v>
      </c>
      <c r="L1452" s="3">
        <f t="shared" si="1683"/>
        <v>1.1332797101449257</v>
      </c>
      <c r="M1452" s="5">
        <f t="shared" si="1684"/>
        <v>6.0260423938729719E-2</v>
      </c>
      <c r="N1452" s="5">
        <f t="shared" si="1685"/>
        <v>0.10098441843652325</v>
      </c>
      <c r="O1452" s="5">
        <f t="shared" si="1686"/>
        <v>6.829191577449395E-2</v>
      </c>
      <c r="P1452" s="5">
        <f t="shared" si="1687"/>
        <v>0.11444359245489695</v>
      </c>
      <c r="Q1452" s="5">
        <f t="shared" si="1688"/>
        <v>8.461484420796285E-2</v>
      </c>
      <c r="R1452" s="5">
        <f t="shared" si="1689"/>
        <v>3.8696921257080109E-2</v>
      </c>
      <c r="S1452" s="5">
        <f t="shared" si="1690"/>
        <v>5.4336391108446978E-2</v>
      </c>
      <c r="T1452" s="5">
        <f t="shared" si="1691"/>
        <v>9.5892286117958178E-2</v>
      </c>
      <c r="U1452" s="5">
        <f t="shared" si="1692"/>
        <v>6.4848300642614834E-2</v>
      </c>
      <c r="V1452" s="5">
        <f t="shared" si="1693"/>
        <v>1.1465884965133724E-2</v>
      </c>
      <c r="W1452" s="5">
        <f t="shared" si="1694"/>
        <v>4.7265851974568042E-2</v>
      </c>
      <c r="X1452" s="5">
        <f t="shared" si="1695"/>
        <v>5.3565431025491425E-2</v>
      </c>
      <c r="Y1452" s="5">
        <f t="shared" si="1696"/>
        <v>3.0352308073178475E-2</v>
      </c>
      <c r="Z1452" s="5">
        <f t="shared" si="1697"/>
        <v>1.4618145235241577E-2</v>
      </c>
      <c r="AA1452" s="5">
        <f t="shared" si="1698"/>
        <v>2.4497087785217832E-2</v>
      </c>
      <c r="AB1452" s="5">
        <f t="shared" si="1699"/>
        <v>2.0526109855234023E-2</v>
      </c>
      <c r="AC1452" s="5">
        <f t="shared" si="1700"/>
        <v>1.3609648135510578E-3</v>
      </c>
      <c r="AD1452" s="5">
        <f t="shared" si="1701"/>
        <v>1.9802028684745291E-2</v>
      </c>
      <c r="AE1452" s="5">
        <f t="shared" si="1702"/>
        <v>2.2441237328129644E-2</v>
      </c>
      <c r="AF1452" s="5">
        <f t="shared" si="1703"/>
        <v>1.271609946725813E-2</v>
      </c>
      <c r="AG1452" s="5">
        <f t="shared" si="1704"/>
        <v>4.8036325061427756E-3</v>
      </c>
      <c r="AH1452" s="5">
        <f t="shared" si="1705"/>
        <v>4.1416118487627527E-3</v>
      </c>
      <c r="AI1452" s="5">
        <f t="shared" si="1706"/>
        <v>6.9405131361566196E-3</v>
      </c>
      <c r="AJ1452" s="5">
        <f t="shared" si="1707"/>
        <v>5.8154559567856322E-3</v>
      </c>
      <c r="AK1452" s="5">
        <f t="shared" si="1708"/>
        <v>3.2485136974604537E-3</v>
      </c>
      <c r="AL1452" s="5">
        <f t="shared" si="1709"/>
        <v>1.0338706055294649E-4</v>
      </c>
      <c r="AM1452" s="5">
        <f t="shared" si="1710"/>
        <v>6.6368479339792303E-3</v>
      </c>
      <c r="AN1452" s="5">
        <f t="shared" si="1711"/>
        <v>7.5214051028959297E-3</v>
      </c>
      <c r="AO1452" s="5">
        <f t="shared" si="1712"/>
        <v>4.2619278974462341E-3</v>
      </c>
      <c r="AP1452" s="5">
        <f t="shared" si="1713"/>
        <v>1.6099854707588123E-3</v>
      </c>
      <c r="AQ1452" s="5">
        <f t="shared" si="1714"/>
        <v>4.5614096690977242E-4</v>
      </c>
      <c r="AR1452" s="5">
        <f t="shared" si="1715"/>
        <v>9.3872093509972734E-4</v>
      </c>
      <c r="AS1452" s="5">
        <f t="shared" si="1716"/>
        <v>1.573108543040123E-3</v>
      </c>
      <c r="AT1452" s="5">
        <f t="shared" si="1717"/>
        <v>1.3181076482133192E-3</v>
      </c>
      <c r="AU1452" s="5">
        <f t="shared" si="1718"/>
        <v>7.3629493229195996E-4</v>
      </c>
      <c r="AV1452" s="5">
        <f t="shared" si="1719"/>
        <v>3.0847076188371679E-4</v>
      </c>
      <c r="AW1452" s="5">
        <f t="shared" si="1720"/>
        <v>5.4540986206531417E-6</v>
      </c>
      <c r="AX1452" s="5">
        <f t="shared" si="1721"/>
        <v>1.8536716279603991E-3</v>
      </c>
      <c r="AY1452" s="5">
        <f t="shared" si="1722"/>
        <v>2.1007284452388333E-3</v>
      </c>
      <c r="AZ1452" s="5">
        <f t="shared" si="1723"/>
        <v>1.1903564617567332E-3</v>
      </c>
      <c r="BA1452" s="5">
        <f t="shared" si="1724"/>
        <v>4.4966894198293633E-4</v>
      </c>
      <c r="BB1452" s="5">
        <f t="shared" si="1725"/>
        <v>1.2740017205789946E-4</v>
      </c>
      <c r="BC1452" s="5">
        <f t="shared" si="1726"/>
        <v>2.887600601243796E-5</v>
      </c>
      <c r="BD1452" s="5">
        <f t="shared" si="1727"/>
        <v>1.7730556487279892E-4</v>
      </c>
      <c r="BE1452" s="5">
        <f t="shared" si="1728"/>
        <v>2.9712866561383637E-4</v>
      </c>
      <c r="BF1452" s="5">
        <f t="shared" si="1729"/>
        <v>2.4896410891783353E-4</v>
      </c>
      <c r="BG1452" s="5">
        <f t="shared" si="1730"/>
        <v>1.3907135124150178E-4</v>
      </c>
      <c r="BH1452" s="5">
        <f t="shared" si="1731"/>
        <v>5.8263942602627206E-5</v>
      </c>
      <c r="BI1452" s="5">
        <f t="shared" si="1732"/>
        <v>1.952774300269653E-5</v>
      </c>
      <c r="BJ1452" s="8">
        <f t="shared" si="1733"/>
        <v>0.49867514684895736</v>
      </c>
      <c r="BK1452" s="8">
        <f t="shared" si="1734"/>
        <v>0.24407137278655022</v>
      </c>
      <c r="BL1452" s="8">
        <f t="shared" si="1735"/>
        <v>0.24282139415058643</v>
      </c>
      <c r="BM1452" s="8">
        <f t="shared" si="1736"/>
        <v>0.53079866860503044</v>
      </c>
      <c r="BN1452" s="8">
        <f t="shared" si="1737"/>
        <v>0.46729211606968685</v>
      </c>
    </row>
    <row r="1453" spans="1:66" x14ac:dyDescent="0.25">
      <c r="A1453" t="s">
        <v>91</v>
      </c>
      <c r="B1453" t="s">
        <v>370</v>
      </c>
      <c r="C1453" t="s">
        <v>99</v>
      </c>
      <c r="D1453" t="s">
        <v>568</v>
      </c>
      <c r="E1453">
        <f>VLOOKUP(A1453,home!$A$2:$E$405,3,FALSE)</f>
        <v>1.5</v>
      </c>
      <c r="F1453">
        <f>VLOOKUP(B1453,home!$B$2:$E$405,3,FALSE)</f>
        <v>1.39</v>
      </c>
      <c r="G1453">
        <f>VLOOKUP(C1453,away!$B$2:$E$405,4,FALSE)</f>
        <v>0.7</v>
      </c>
      <c r="H1453">
        <f>VLOOKUP(A1453,away!$A$2:$E$405,3,FALSE)</f>
        <v>1.1974637681159399</v>
      </c>
      <c r="I1453">
        <f>VLOOKUP(C1453,away!$B$2:$E$405,3,FALSE)</f>
        <v>0.84</v>
      </c>
      <c r="J1453">
        <f>VLOOKUP(B1453,home!$B$2:$E$405,4,FALSE)</f>
        <v>0.65</v>
      </c>
      <c r="K1453" s="3">
        <f t="shared" si="1682"/>
        <v>1.4594999999999998</v>
      </c>
      <c r="L1453" s="3">
        <f t="shared" si="1683"/>
        <v>0.65381521739130322</v>
      </c>
      <c r="M1453" s="5">
        <f t="shared" si="1684"/>
        <v>0.12083670172595759</v>
      </c>
      <c r="N1453" s="5">
        <f t="shared" si="1685"/>
        <v>0.17636116616903508</v>
      </c>
      <c r="O1453" s="5">
        <f t="shared" si="1686"/>
        <v>7.9004874407805029E-2</v>
      </c>
      <c r="P1453" s="5">
        <f t="shared" si="1687"/>
        <v>0.11530761419819142</v>
      </c>
      <c r="Q1453" s="5">
        <f t="shared" si="1688"/>
        <v>0.12869956101185334</v>
      </c>
      <c r="R1453" s="5">
        <f t="shared" si="1689"/>
        <v>2.5827294567955825E-2</v>
      </c>
      <c r="S1453" s="5">
        <f t="shared" si="1690"/>
        <v>2.7507879853904529E-2</v>
      </c>
      <c r="T1453" s="5">
        <f t="shared" si="1691"/>
        <v>8.4145731461130191E-2</v>
      </c>
      <c r="U1453" s="5">
        <f t="shared" si="1692"/>
        <v>3.7694936421931523E-2</v>
      </c>
      <c r="V1453" s="5">
        <f t="shared" si="1693"/>
        <v>2.916578924099127E-3</v>
      </c>
      <c r="W1453" s="5">
        <f t="shared" si="1694"/>
        <v>6.261233643226663E-2</v>
      </c>
      <c r="X1453" s="5">
        <f t="shared" si="1695"/>
        <v>4.0936898355839822E-2</v>
      </c>
      <c r="Y1453" s="5">
        <f t="shared" si="1696"/>
        <v>1.3382583548924548E-2</v>
      </c>
      <c r="Z1453" s="5">
        <f t="shared" si="1697"/>
        <v>5.6287594041924205E-3</v>
      </c>
      <c r="AA1453" s="5">
        <f t="shared" si="1698"/>
        <v>8.2151743504188367E-3</v>
      </c>
      <c r="AB1453" s="5">
        <f t="shared" si="1699"/>
        <v>5.9950234822181469E-3</v>
      </c>
      <c r="AC1453" s="5">
        <f t="shared" si="1700"/>
        <v>1.7394537036090921E-4</v>
      </c>
      <c r="AD1453" s="5">
        <f t="shared" si="1701"/>
        <v>2.2845676255723299E-2</v>
      </c>
      <c r="AE1453" s="5">
        <f t="shared" si="1702"/>
        <v>1.4936850787587063E-2</v>
      </c>
      <c r="AF1453" s="5">
        <f t="shared" si="1703"/>
        <v>4.8829701724138466E-3</v>
      </c>
      <c r="AG1453" s="5">
        <f t="shared" si="1704"/>
        <v>1.0641867349306697E-3</v>
      </c>
      <c r="AH1453" s="5">
        <f t="shared" si="1705"/>
        <v>9.2004213837385235E-4</v>
      </c>
      <c r="AI1453" s="5">
        <f t="shared" si="1706"/>
        <v>1.3428015009566375E-3</v>
      </c>
      <c r="AJ1453" s="5">
        <f t="shared" si="1707"/>
        <v>9.7990939532310623E-4</v>
      </c>
      <c r="AK1453" s="5">
        <f t="shared" si="1708"/>
        <v>4.7672592082469097E-4</v>
      </c>
      <c r="AL1453" s="5">
        <f t="shared" si="1709"/>
        <v>6.6394482373822193E-6</v>
      </c>
      <c r="AM1453" s="5">
        <f t="shared" si="1710"/>
        <v>6.668652899045632E-3</v>
      </c>
      <c r="AN1453" s="5">
        <f t="shared" si="1711"/>
        <v>4.3600667448966644E-3</v>
      </c>
      <c r="AO1453" s="5">
        <f t="shared" si="1712"/>
        <v>1.425338993327602E-3</v>
      </c>
      <c r="AP1453" s="5">
        <f t="shared" si="1713"/>
        <v>3.1063610792626248E-4</v>
      </c>
      <c r="AQ1453" s="5">
        <f t="shared" si="1714"/>
        <v>5.0774653608349402E-5</v>
      </c>
      <c r="AR1453" s="5">
        <f t="shared" si="1715"/>
        <v>1.2030751014201201E-4</v>
      </c>
      <c r="AS1453" s="5">
        <f t="shared" si="1716"/>
        <v>1.7558881105226651E-4</v>
      </c>
      <c r="AT1453" s="5">
        <f t="shared" si="1717"/>
        <v>1.2813593486539149E-4</v>
      </c>
      <c r="AU1453" s="5">
        <f t="shared" si="1718"/>
        <v>6.2338132312012934E-5</v>
      </c>
      <c r="AV1453" s="5">
        <f t="shared" si="1719"/>
        <v>2.2745626027345729E-5</v>
      </c>
      <c r="AW1453" s="5">
        <f t="shared" si="1720"/>
        <v>1.7599025169916348E-7</v>
      </c>
      <c r="AX1453" s="5">
        <f t="shared" si="1721"/>
        <v>1.6221498176928455E-3</v>
      </c>
      <c r="AY1453" s="5">
        <f t="shared" si="1722"/>
        <v>1.0605862356961107E-3</v>
      </c>
      <c r="AZ1453" s="5">
        <f t="shared" si="1723"/>
        <v>3.4671371012693828E-4</v>
      </c>
      <c r="BA1453" s="5">
        <f t="shared" si="1724"/>
        <v>7.5562233253063151E-5</v>
      </c>
      <c r="BB1453" s="5">
        <f t="shared" si="1725"/>
        <v>1.2350934490230959E-5</v>
      </c>
      <c r="BC1453" s="5">
        <f t="shared" si="1726"/>
        <v>1.6150457837432205E-6</v>
      </c>
      <c r="BD1453" s="5">
        <f t="shared" si="1727"/>
        <v>1.3109813482884325E-5</v>
      </c>
      <c r="BE1453" s="5">
        <f t="shared" si="1728"/>
        <v>1.9133772778269671E-5</v>
      </c>
      <c r="BF1453" s="5">
        <f t="shared" si="1729"/>
        <v>1.3962870684942293E-5</v>
      </c>
      <c r="BG1453" s="5">
        <f t="shared" si="1730"/>
        <v>6.792936588224423E-6</v>
      </c>
      <c r="BH1453" s="5">
        <f t="shared" si="1731"/>
        <v>2.4785727376283875E-6</v>
      </c>
      <c r="BI1453" s="5">
        <f t="shared" si="1732"/>
        <v>7.2349538211372637E-7</v>
      </c>
      <c r="BJ1453" s="8">
        <f t="shared" si="1733"/>
        <v>0.56580240830555206</v>
      </c>
      <c r="BK1453" s="8">
        <f t="shared" si="1734"/>
        <v>0.26780994575644707</v>
      </c>
      <c r="BL1453" s="8">
        <f t="shared" si="1735"/>
        <v>0.16102209966186068</v>
      </c>
      <c r="BM1453" s="8">
        <f t="shared" si="1736"/>
        <v>0.35316559080180943</v>
      </c>
      <c r="BN1453" s="8">
        <f t="shared" si="1737"/>
        <v>0.64603721208079834</v>
      </c>
    </row>
    <row r="1454" spans="1:66" x14ac:dyDescent="0.25">
      <c r="A1454" t="s">
        <v>114</v>
      </c>
      <c r="B1454" t="s">
        <v>119</v>
      </c>
      <c r="C1454" t="s">
        <v>132</v>
      </c>
      <c r="D1454" t="s">
        <v>568</v>
      </c>
      <c r="E1454">
        <f>VLOOKUP(A1454,home!$A$2:$E$405,3,FALSE)</f>
        <v>1.35326086956522</v>
      </c>
      <c r="F1454">
        <f>VLOOKUP(B1454,home!$B$2:$E$405,3,FALSE)</f>
        <v>0.93</v>
      </c>
      <c r="G1454">
        <f>VLOOKUP(C1454,away!$B$2:$E$405,4,FALSE)</f>
        <v>1.22</v>
      </c>
      <c r="H1454">
        <f>VLOOKUP(A1454,away!$A$2:$E$405,3,FALSE)</f>
        <v>1.10869565217391</v>
      </c>
      <c r="I1454">
        <f>VLOOKUP(C1454,away!$B$2:$E$405,3,FALSE)</f>
        <v>0.51</v>
      </c>
      <c r="J1454">
        <f>VLOOKUP(B1454,home!$B$2:$E$405,4,FALSE)</f>
        <v>1.1399999999999999</v>
      </c>
      <c r="K1454" s="3">
        <f t="shared" si="1682"/>
        <v>1.5354097826086985</v>
      </c>
      <c r="L1454" s="3">
        <f t="shared" si="1683"/>
        <v>0.64459565217391113</v>
      </c>
      <c r="M1454" s="5">
        <f t="shared" si="1684"/>
        <v>0.11304091628597442</v>
      </c>
      <c r="N1454" s="5">
        <f t="shared" si="1685"/>
        <v>0.17356412870053606</v>
      </c>
      <c r="O1454" s="5">
        <f t="shared" si="1686"/>
        <v>7.2865683155694166E-2</v>
      </c>
      <c r="P1454" s="5">
        <f t="shared" si="1687"/>
        <v>0.11187868273371868</v>
      </c>
      <c r="Q1454" s="5">
        <f t="shared" si="1688"/>
        <v>0.13324603055837914</v>
      </c>
      <c r="R1454" s="5">
        <f t="shared" si="1689"/>
        <v>2.3484451277421124E-2</v>
      </c>
      <c r="S1454" s="5">
        <f t="shared" si="1690"/>
        <v>2.7682099680098566E-2</v>
      </c>
      <c r="T1454" s="5">
        <f t="shared" si="1691"/>
        <v>8.5889811967363283E-2</v>
      </c>
      <c r="U1454" s="5">
        <f t="shared" si="1692"/>
        <v>3.6058256230549736E-2</v>
      </c>
      <c r="V1454" s="5">
        <f t="shared" si="1693"/>
        <v>3.0441650385127838E-3</v>
      </c>
      <c r="W1454" s="5">
        <f t="shared" si="1694"/>
        <v>6.8195752937704301E-2</v>
      </c>
      <c r="X1454" s="5">
        <f t="shared" si="1695"/>
        <v>4.3958685840370409E-2</v>
      </c>
      <c r="Y1454" s="5">
        <f t="shared" si="1696"/>
        <v>1.4167788883990819E-2</v>
      </c>
      <c r="Z1454" s="5">
        <f t="shared" si="1697"/>
        <v>5.0459917290385705E-3</v>
      </c>
      <c r="AA1454" s="5">
        <f t="shared" si="1698"/>
        <v>7.7476650637284018E-3</v>
      </c>
      <c r="AB1454" s="5">
        <f t="shared" si="1699"/>
        <v>5.9479203656121176E-3</v>
      </c>
      <c r="AC1454" s="5">
        <f t="shared" si="1700"/>
        <v>1.8830414780479117E-4</v>
      </c>
      <c r="AD1454" s="5">
        <f t="shared" si="1701"/>
        <v>2.6177106548229283E-2</v>
      </c>
      <c r="AE1454" s="5">
        <f t="shared" si="1702"/>
        <v>1.6873649067481813E-2</v>
      </c>
      <c r="AF1454" s="5">
        <f t="shared" si="1703"/>
        <v>5.4383404126035727E-3</v>
      </c>
      <c r="AG1454" s="5">
        <f t="shared" si="1704"/>
        <v>1.1685101950019792E-3</v>
      </c>
      <c r="AH1454" s="5">
        <f t="shared" si="1705"/>
        <v>8.1315608236094455E-4</v>
      </c>
      <c r="AI1454" s="5">
        <f t="shared" si="1706"/>
        <v>1.2485278036447587E-3</v>
      </c>
      <c r="AJ1454" s="5">
        <f t="shared" si="1707"/>
        <v>9.5850090178755765E-4</v>
      </c>
      <c r="AK1454" s="5">
        <f t="shared" si="1708"/>
        <v>4.9056388708129174E-4</v>
      </c>
      <c r="AL1454" s="5">
        <f t="shared" si="1709"/>
        <v>7.4547237237175179E-6</v>
      </c>
      <c r="AM1454" s="5">
        <f t="shared" si="1710"/>
        <v>8.0385170949082811E-3</v>
      </c>
      <c r="AN1454" s="5">
        <f t="shared" si="1711"/>
        <v>5.1815931693035364E-3</v>
      </c>
      <c r="AO1454" s="5">
        <f t="shared" si="1712"/>
        <v>1.670016214133548E-3</v>
      </c>
      <c r="AP1454" s="5">
        <f t="shared" si="1713"/>
        <v>3.5882839689680687E-4</v>
      </c>
      <c r="AQ1454" s="5">
        <f t="shared" si="1714"/>
        <v>5.7824806129054054E-5</v>
      </c>
      <c r="AR1454" s="5">
        <f t="shared" si="1715"/>
        <v>1.0483137504572718E-4</v>
      </c>
      <c r="AS1454" s="5">
        <f t="shared" si="1716"/>
        <v>1.609591187695309E-4</v>
      </c>
      <c r="AT1454" s="5">
        <f t="shared" si="1717"/>
        <v>1.2356910277940659E-4</v>
      </c>
      <c r="AU1454" s="5">
        <f t="shared" si="1718"/>
        <v>6.3243069745226851E-5</v>
      </c>
      <c r="AV1454" s="5">
        <f t="shared" si="1719"/>
        <v>2.4276006992256396E-5</v>
      </c>
      <c r="AW1454" s="5">
        <f t="shared" si="1720"/>
        <v>2.0494660442816423E-7</v>
      </c>
      <c r="AX1454" s="5">
        <f t="shared" si="1721"/>
        <v>2.0570696308649058E-3</v>
      </c>
      <c r="AY1454" s="5">
        <f t="shared" si="1722"/>
        <v>1.3259781402745103E-3</v>
      </c>
      <c r="AZ1454" s="5">
        <f t="shared" si="1723"/>
        <v>4.2735987204929886E-4</v>
      </c>
      <c r="BA1454" s="5">
        <f t="shared" si="1724"/>
        <v>9.1824771812192344E-5</v>
      </c>
      <c r="BB1454" s="5">
        <f t="shared" si="1725"/>
        <v>1.4797462168000172E-5</v>
      </c>
      <c r="BC1454" s="5">
        <f t="shared" si="1726"/>
        <v>1.9076759553401706E-6</v>
      </c>
      <c r="BD1454" s="5">
        <f t="shared" si="1727"/>
        <v>1.1262308094314724E-5</v>
      </c>
      <c r="BE1454" s="5">
        <f t="shared" si="1728"/>
        <v>1.7292258022763955E-5</v>
      </c>
      <c r="BF1454" s="5">
        <f t="shared" si="1729"/>
        <v>1.3275351065772765E-5</v>
      </c>
      <c r="BG1454" s="5">
        <f t="shared" si="1730"/>
        <v>6.7943679646507711E-6</v>
      </c>
      <c r="BH1454" s="5">
        <f t="shared" si="1731"/>
        <v>2.6080347598919882E-6</v>
      </c>
      <c r="BI1454" s="5">
        <f t="shared" si="1732"/>
        <v>8.0088041674433627E-7</v>
      </c>
      <c r="BJ1454" s="8">
        <f t="shared" si="1733"/>
        <v>0.58790552234615623</v>
      </c>
      <c r="BK1454" s="8">
        <f t="shared" si="1734"/>
        <v>0.25716760075010747</v>
      </c>
      <c r="BL1454" s="8">
        <f t="shared" si="1735"/>
        <v>0.1501436366415364</v>
      </c>
      <c r="BM1454" s="8">
        <f t="shared" si="1736"/>
        <v>0.3708570855614447</v>
      </c>
      <c r="BN1454" s="8">
        <f t="shared" si="1737"/>
        <v>0.6280798927117236</v>
      </c>
    </row>
    <row r="1455" spans="1:66" x14ac:dyDescent="0.25">
      <c r="A1455" t="s">
        <v>114</v>
      </c>
      <c r="B1455" t="s">
        <v>320</v>
      </c>
      <c r="C1455" t="s">
        <v>92</v>
      </c>
      <c r="D1455" t="s">
        <v>568</v>
      </c>
      <c r="E1455">
        <f>VLOOKUP(A1455,home!$A$2:$E$405,3,FALSE)</f>
        <v>1.35326086956522</v>
      </c>
      <c r="F1455">
        <f>VLOOKUP(B1455,home!$B$2:$E$405,3,FALSE)</f>
        <v>0.61</v>
      </c>
      <c r="G1455">
        <f>VLOOKUP(C1455,away!$B$2:$E$405,4,FALSE)</f>
        <v>1.19</v>
      </c>
      <c r="H1455">
        <f>VLOOKUP(A1455,away!$A$2:$E$405,3,FALSE)</f>
        <v>1.10869565217391</v>
      </c>
      <c r="I1455">
        <f>VLOOKUP(C1455,away!$B$2:$E$405,3,FALSE)</f>
        <v>0.64</v>
      </c>
      <c r="J1455">
        <f>VLOOKUP(B1455,home!$B$2:$E$405,4,FALSE)</f>
        <v>0.9</v>
      </c>
      <c r="K1455" s="3">
        <f t="shared" si="1682"/>
        <v>0.98233206521739302</v>
      </c>
      <c r="L1455" s="3">
        <f t="shared" si="1683"/>
        <v>0.63860869565217215</v>
      </c>
      <c r="M1455" s="5">
        <f t="shared" si="1684"/>
        <v>0.19771261127716674</v>
      </c>
      <c r="N1455" s="5">
        <f t="shared" si="1685"/>
        <v>0.19421943775542283</v>
      </c>
      <c r="O1455" s="5">
        <f t="shared" si="1686"/>
        <v>0.12626099280169639</v>
      </c>
      <c r="P1455" s="5">
        <f t="shared" si="1687"/>
        <v>0.1240302218152888</v>
      </c>
      <c r="Q1455" s="5">
        <f t="shared" si="1688"/>
        <v>9.53939906978227E-2</v>
      </c>
      <c r="R1455" s="5">
        <f t="shared" si="1689"/>
        <v>4.0315683962419802E-2</v>
      </c>
      <c r="S1455" s="5">
        <f t="shared" si="1690"/>
        <v>1.9451839495944097E-2</v>
      </c>
      <c r="T1455" s="5">
        <f t="shared" si="1691"/>
        <v>6.0919431972591996E-2</v>
      </c>
      <c r="U1455" s="5">
        <f t="shared" si="1692"/>
        <v>3.9603389087455573E-2</v>
      </c>
      <c r="V1455" s="5">
        <f t="shared" si="1693"/>
        <v>1.3558489723557935E-3</v>
      </c>
      <c r="W1455" s="5">
        <f t="shared" si="1694"/>
        <v>3.123619196384032E-2</v>
      </c>
      <c r="X1455" s="5">
        <f t="shared" si="1695"/>
        <v>1.994770380716893E-2</v>
      </c>
      <c r="Y1455" s="5">
        <f t="shared" si="1696"/>
        <v>6.3693885547760065E-3</v>
      </c>
      <c r="Z1455" s="5">
        <f t="shared" si="1697"/>
        <v>8.581982116522037E-3</v>
      </c>
      <c r="AA1455" s="5">
        <f t="shared" si="1698"/>
        <v>8.4303562161818259E-3</v>
      </c>
      <c r="AB1455" s="5">
        <f t="shared" si="1699"/>
        <v>4.1407046161800899E-3</v>
      </c>
      <c r="AC1455" s="5">
        <f t="shared" si="1700"/>
        <v>5.3159939982778128E-5</v>
      </c>
      <c r="AD1455" s="5">
        <f t="shared" si="1701"/>
        <v>7.6710782403415483E-3</v>
      </c>
      <c r="AE1455" s="5">
        <f t="shared" si="1702"/>
        <v>4.8988172693102761E-3</v>
      </c>
      <c r="AF1455" s="5">
        <f t="shared" si="1703"/>
        <v>1.5642136532962852E-3</v>
      </c>
      <c r="AG1455" s="5">
        <f t="shared" si="1704"/>
        <v>3.329734802842866E-4</v>
      </c>
      <c r="AH1455" s="5">
        <f t="shared" si="1705"/>
        <v>1.3701321013856011E-3</v>
      </c>
      <c r="AI1455" s="5">
        <f t="shared" si="1706"/>
        <v>1.3459246967747641E-3</v>
      </c>
      <c r="AJ1455" s="5">
        <f t="shared" si="1707"/>
        <v>6.6107249350492374E-4</v>
      </c>
      <c r="AK1455" s="5">
        <f t="shared" si="1708"/>
        <v>2.1646423593436778E-4</v>
      </c>
      <c r="AL1455" s="5">
        <f t="shared" si="1709"/>
        <v>1.333944072694137E-6</v>
      </c>
      <c r="AM1455" s="5">
        <f t="shared" si="1710"/>
        <v>1.5071092260557841E-3</v>
      </c>
      <c r="AN1455" s="5">
        <f t="shared" si="1711"/>
        <v>9.624530570568389E-4</v>
      </c>
      <c r="AO1455" s="5">
        <f t="shared" si="1712"/>
        <v>3.0731544569675664E-4</v>
      </c>
      <c r="AP1455" s="5">
        <f t="shared" si="1713"/>
        <v>6.5418105310057254E-5</v>
      </c>
      <c r="AQ1455" s="5">
        <f t="shared" si="1714"/>
        <v>1.0444142726023022E-5</v>
      </c>
      <c r="AR1455" s="5">
        <f t="shared" si="1715"/>
        <v>1.7499565482740571E-4</v>
      </c>
      <c r="AS1455" s="5">
        <f t="shared" si="1716"/>
        <v>1.7190384301067551E-4</v>
      </c>
      <c r="AT1455" s="5">
        <f t="shared" si="1717"/>
        <v>8.443332856174168E-5</v>
      </c>
      <c r="AU1455" s="5">
        <f t="shared" si="1718"/>
        <v>2.7647188673078135E-5</v>
      </c>
      <c r="AV1455" s="5">
        <f t="shared" si="1719"/>
        <v>6.7896799866699391E-6</v>
      </c>
      <c r="AW1455" s="5">
        <f t="shared" si="1720"/>
        <v>2.3244931417920175E-8</v>
      </c>
      <c r="AX1455" s="5">
        <f t="shared" si="1721"/>
        <v>2.4674695308992745E-4</v>
      </c>
      <c r="AY1455" s="5">
        <f t="shared" si="1722"/>
        <v>1.5757474986890629E-4</v>
      </c>
      <c r="AZ1455" s="5">
        <f t="shared" si="1723"/>
        <v>5.0314302740749746E-5</v>
      </c>
      <c r="BA1455" s="5">
        <f t="shared" si="1724"/>
        <v>1.0710383748639571E-5</v>
      </c>
      <c r="BB1455" s="5">
        <f t="shared" si="1725"/>
        <v>1.7099360489132343E-6</v>
      </c>
      <c r="BC1455" s="5">
        <f t="shared" si="1726"/>
        <v>2.183960059690219E-7</v>
      </c>
      <c r="BD1455" s="5">
        <f t="shared" si="1727"/>
        <v>1.862562447902121E-5</v>
      </c>
      <c r="BE1455" s="5">
        <f t="shared" si="1728"/>
        <v>1.8296548160440537E-5</v>
      </c>
      <c r="BF1455" s="5">
        <f t="shared" si="1729"/>
        <v>8.9866429703975222E-6</v>
      </c>
      <c r="BG1455" s="5">
        <f t="shared" si="1730"/>
        <v>2.942622516160655E-6</v>
      </c>
      <c r="BH1455" s="5">
        <f t="shared" si="1731"/>
        <v>7.2265811336382445E-7</v>
      </c>
      <c r="BI1455" s="5">
        <f t="shared" si="1732"/>
        <v>1.4197804738935814E-7</v>
      </c>
      <c r="BJ1455" s="8">
        <f t="shared" si="1733"/>
        <v>0.4258732420932036</v>
      </c>
      <c r="BK1455" s="8">
        <f t="shared" si="1734"/>
        <v>0.34276259019467981</v>
      </c>
      <c r="BL1455" s="8">
        <f t="shared" si="1735"/>
        <v>0.22286020598087961</v>
      </c>
      <c r="BM1455" s="8">
        <f t="shared" si="1736"/>
        <v>0.22198753057053047</v>
      </c>
      <c r="BN1455" s="8">
        <f t="shared" si="1737"/>
        <v>0.77793293830981725</v>
      </c>
    </row>
    <row r="1456" spans="1:66" x14ac:dyDescent="0.25">
      <c r="A1456" t="s">
        <v>114</v>
      </c>
      <c r="B1456" t="s">
        <v>121</v>
      </c>
      <c r="C1456" t="s">
        <v>476</v>
      </c>
      <c r="D1456" t="s">
        <v>568</v>
      </c>
      <c r="E1456">
        <f>VLOOKUP(A1456,home!$A$2:$E$405,3,FALSE)</f>
        <v>1.35326086956522</v>
      </c>
      <c r="F1456">
        <f>VLOOKUP(B1456,home!$B$2:$E$405,3,FALSE)</f>
        <v>0.8</v>
      </c>
      <c r="G1456">
        <f>VLOOKUP(C1456,away!$B$2:$E$405,4,FALSE)</f>
        <v>0.82</v>
      </c>
      <c r="H1456">
        <f>VLOOKUP(A1456,away!$A$2:$E$405,3,FALSE)</f>
        <v>1.10869565217391</v>
      </c>
      <c r="I1456">
        <f>VLOOKUP(C1456,away!$B$2:$E$405,3,FALSE)</f>
        <v>0.92</v>
      </c>
      <c r="J1456">
        <f>VLOOKUP(B1456,home!$B$2:$E$405,4,FALSE)</f>
        <v>1.1000000000000001</v>
      </c>
      <c r="K1456" s="3">
        <f t="shared" si="1682"/>
        <v>0.88773913043478436</v>
      </c>
      <c r="L1456" s="3">
        <f t="shared" si="1683"/>
        <v>1.121999999999997</v>
      </c>
      <c r="M1456" s="5">
        <f t="shared" si="1684"/>
        <v>0.13402363279566748</v>
      </c>
      <c r="N1456" s="5">
        <f t="shared" si="1685"/>
        <v>0.11897802323573668</v>
      </c>
      <c r="O1456" s="5">
        <f t="shared" si="1686"/>
        <v>0.15037451599673851</v>
      </c>
      <c r="P1456" s="5">
        <f t="shared" si="1687"/>
        <v>0.13349334207049621</v>
      </c>
      <c r="Q1456" s="5">
        <f t="shared" si="1688"/>
        <v>5.2810723444071221E-2</v>
      </c>
      <c r="R1456" s="5">
        <f t="shared" si="1689"/>
        <v>8.4360103474170084E-2</v>
      </c>
      <c r="S1456" s="5">
        <f t="shared" si="1690"/>
        <v>3.3241287386082903E-2</v>
      </c>
      <c r="T1456" s="5">
        <f t="shared" si="1691"/>
        <v>5.9253631704247751E-2</v>
      </c>
      <c r="U1456" s="5">
        <f t="shared" si="1692"/>
        <v>7.4889764901548181E-2</v>
      </c>
      <c r="V1456" s="5">
        <f t="shared" si="1693"/>
        <v>3.6788624143121889E-3</v>
      </c>
      <c r="W1456" s="5">
        <f t="shared" si="1694"/>
        <v>1.5627381902623892E-2</v>
      </c>
      <c r="X1456" s="5">
        <f t="shared" si="1695"/>
        <v>1.7533922494743958E-2</v>
      </c>
      <c r="Y1456" s="5">
        <f t="shared" si="1696"/>
        <v>9.8365305195513356E-3</v>
      </c>
      <c r="Z1456" s="5">
        <f t="shared" si="1697"/>
        <v>3.1550678699339522E-2</v>
      </c>
      <c r="AA1456" s="5">
        <f t="shared" si="1698"/>
        <v>2.8008772073178936E-2</v>
      </c>
      <c r="AB1456" s="5">
        <f t="shared" si="1699"/>
        <v>1.243224148239497E-2</v>
      </c>
      <c r="AC1456" s="5">
        <f t="shared" si="1700"/>
        <v>2.290191422120332E-4</v>
      </c>
      <c r="AD1456" s="5">
        <f t="shared" si="1701"/>
        <v>3.4682596053019041E-3</v>
      </c>
      <c r="AE1456" s="5">
        <f t="shared" si="1702"/>
        <v>3.8913872771487263E-3</v>
      </c>
      <c r="AF1456" s="5">
        <f t="shared" si="1703"/>
        <v>2.1830682624804296E-3</v>
      </c>
      <c r="AG1456" s="5">
        <f t="shared" si="1704"/>
        <v>8.164675301676784E-4</v>
      </c>
      <c r="AH1456" s="5">
        <f t="shared" si="1705"/>
        <v>8.8499653751647131E-3</v>
      </c>
      <c r="AI1456" s="5">
        <f t="shared" si="1706"/>
        <v>7.8564605665266719E-3</v>
      </c>
      <c r="AJ1456" s="5">
        <f t="shared" si="1707"/>
        <v>3.4872437358117805E-3</v>
      </c>
      <c r="AK1456" s="5">
        <f t="shared" si="1708"/>
        <v>1.0319209072145665E-3</v>
      </c>
      <c r="AL1456" s="5">
        <f t="shared" si="1709"/>
        <v>9.1245193267111151E-6</v>
      </c>
      <c r="AM1456" s="5">
        <f t="shared" si="1710"/>
        <v>6.1578195322656033E-4</v>
      </c>
      <c r="AN1456" s="5">
        <f t="shared" si="1711"/>
        <v>6.9090735152019884E-4</v>
      </c>
      <c r="AO1456" s="5">
        <f t="shared" si="1712"/>
        <v>3.8759902420283058E-4</v>
      </c>
      <c r="AP1456" s="5">
        <f t="shared" si="1713"/>
        <v>1.4496203505185822E-4</v>
      </c>
      <c r="AQ1456" s="5">
        <f t="shared" si="1714"/>
        <v>4.066185083204613E-5</v>
      </c>
      <c r="AR1456" s="5">
        <f t="shared" si="1715"/>
        <v>1.9859322301869538E-3</v>
      </c>
      <c r="AS1456" s="5">
        <f t="shared" si="1716"/>
        <v>1.7629897511285781E-3</v>
      </c>
      <c r="AT1456" s="5">
        <f t="shared" si="1717"/>
        <v>7.8253749431616041E-4</v>
      </c>
      <c r="AU1456" s="5">
        <f t="shared" si="1718"/>
        <v>2.3156305157894777E-4</v>
      </c>
      <c r="AV1456" s="5">
        <f t="shared" si="1719"/>
        <v>5.1391895512380047E-5</v>
      </c>
      <c r="AW1456" s="5">
        <f t="shared" si="1720"/>
        <v>2.5245601057674797E-7</v>
      </c>
      <c r="AX1456" s="5">
        <f t="shared" si="1721"/>
        <v>9.1108955949129909E-5</v>
      </c>
      <c r="AY1456" s="5">
        <f t="shared" si="1722"/>
        <v>1.0222424857492349E-4</v>
      </c>
      <c r="AZ1456" s="5">
        <f t="shared" si="1723"/>
        <v>5.7347803450531927E-5</v>
      </c>
      <c r="BA1456" s="5">
        <f t="shared" si="1724"/>
        <v>2.1448078490498879E-5</v>
      </c>
      <c r="BB1456" s="5">
        <f t="shared" si="1725"/>
        <v>6.0161860165849205E-6</v>
      </c>
      <c r="BC1456" s="5">
        <f t="shared" si="1726"/>
        <v>1.3500321421216508E-6</v>
      </c>
      <c r="BD1456" s="5">
        <f t="shared" si="1727"/>
        <v>3.7136932704495928E-4</v>
      </c>
      <c r="BE1456" s="5">
        <f t="shared" si="1728"/>
        <v>3.2967908346104318E-4</v>
      </c>
      <c r="BF1456" s="5">
        <f t="shared" si="1729"/>
        <v>1.4633451143712157E-4</v>
      </c>
      <c r="BG1456" s="5">
        <f t="shared" si="1730"/>
        <v>4.3302290645263112E-5</v>
      </c>
      <c r="BH1456" s="5">
        <f t="shared" si="1731"/>
        <v>9.6102844608150406E-6</v>
      </c>
      <c r="BI1456" s="5">
        <f t="shared" si="1732"/>
        <v>1.7062851140949736E-6</v>
      </c>
      <c r="BJ1456" s="8">
        <f t="shared" si="1733"/>
        <v>0.28655880349553081</v>
      </c>
      <c r="BK1456" s="8">
        <f t="shared" si="1734"/>
        <v>0.30477749257667242</v>
      </c>
      <c r="BL1456" s="8">
        <f t="shared" si="1735"/>
        <v>0.37700740471763472</v>
      </c>
      <c r="BM1456" s="8">
        <f t="shared" si="1736"/>
        <v>0.325752066679733</v>
      </c>
      <c r="BN1456" s="8">
        <f t="shared" si="1737"/>
        <v>0.67404034101688026</v>
      </c>
    </row>
    <row r="1457" spans="1:66" x14ac:dyDescent="0.25">
      <c r="A1457" t="s">
        <v>114</v>
      </c>
      <c r="B1457" t="s">
        <v>109</v>
      </c>
      <c r="C1457" t="s">
        <v>120</v>
      </c>
      <c r="D1457" t="s">
        <v>568</v>
      </c>
      <c r="E1457">
        <f>VLOOKUP(A1457,home!$A$2:$E$405,3,FALSE)</f>
        <v>1.35326086956522</v>
      </c>
      <c r="F1457">
        <f>VLOOKUP(B1457,home!$B$2:$E$405,3,FALSE)</f>
        <v>0.64</v>
      </c>
      <c r="G1457">
        <f>VLOOKUP(C1457,away!$B$2:$E$405,4,FALSE)</f>
        <v>1.19</v>
      </c>
      <c r="H1457">
        <f>VLOOKUP(A1457,away!$A$2:$E$405,3,FALSE)</f>
        <v>1.10869565217391</v>
      </c>
      <c r="I1457">
        <f>VLOOKUP(C1457,away!$B$2:$E$405,3,FALSE)</f>
        <v>0.9</v>
      </c>
      <c r="J1457">
        <f>VLOOKUP(B1457,home!$B$2:$E$405,4,FALSE)</f>
        <v>1.45</v>
      </c>
      <c r="K1457" s="3">
        <f t="shared" si="1682"/>
        <v>1.0306434782608715</v>
      </c>
      <c r="L1457" s="3">
        <f t="shared" si="1683"/>
        <v>1.4468478260869524</v>
      </c>
      <c r="M1457" s="5">
        <f t="shared" si="1684"/>
        <v>8.3953575599892416E-2</v>
      </c>
      <c r="N1457" s="5">
        <f t="shared" si="1685"/>
        <v>8.6526205168710152E-2</v>
      </c>
      <c r="O1457" s="5">
        <f t="shared" si="1686"/>
        <v>0.12146804834893096</v>
      </c>
      <c r="P1457" s="5">
        <f t="shared" si="1687"/>
        <v>0.12519025184790192</v>
      </c>
      <c r="Q1457" s="5">
        <f t="shared" si="1688"/>
        <v>4.4588834527896609E-2</v>
      </c>
      <c r="R1457" s="5">
        <f t="shared" si="1689"/>
        <v>8.7872890846337814E-2</v>
      </c>
      <c r="S1457" s="5">
        <f t="shared" si="1690"/>
        <v>4.6670433765781123E-2</v>
      </c>
      <c r="T1457" s="5">
        <f t="shared" si="1691"/>
        <v>6.4513258304438062E-2</v>
      </c>
      <c r="U1457" s="5">
        <f t="shared" si="1692"/>
        <v>9.0565621866707496E-2</v>
      </c>
      <c r="V1457" s="5">
        <f t="shared" si="1693"/>
        <v>7.7326907761421509E-3</v>
      </c>
      <c r="W1457" s="5">
        <f t="shared" si="1694"/>
        <v>1.531839716980994E-2</v>
      </c>
      <c r="X1457" s="5">
        <f t="shared" si="1695"/>
        <v>2.2163389644276037E-2</v>
      </c>
      <c r="Y1457" s="5">
        <f t="shared" si="1696"/>
        <v>1.6033526062769431E-2</v>
      </c>
      <c r="Z1457" s="5">
        <f t="shared" si="1697"/>
        <v>4.2379567030999987E-2</v>
      </c>
      <c r="AA1457" s="5">
        <f t="shared" si="1698"/>
        <v>4.3678224372019583E-2</v>
      </c>
      <c r="AB1457" s="5">
        <f t="shared" si="1699"/>
        <v>2.2508338545518515E-2</v>
      </c>
      <c r="AC1457" s="5">
        <f t="shared" si="1700"/>
        <v>7.2067918103093222E-4</v>
      </c>
      <c r="AD1457" s="5">
        <f t="shared" si="1701"/>
        <v>3.9469515351186011E-3</v>
      </c>
      <c r="AE1457" s="5">
        <f t="shared" si="1702"/>
        <v>5.7106382482569077E-3</v>
      </c>
      <c r="AF1457" s="5">
        <f t="shared" si="1703"/>
        <v>4.1312122675297549E-3</v>
      </c>
      <c r="AG1457" s="5">
        <f t="shared" si="1704"/>
        <v>1.9924118294597257E-3</v>
      </c>
      <c r="AH1457" s="5">
        <f t="shared" si="1705"/>
        <v>1.5329196107327137E-2</v>
      </c>
      <c r="AI1457" s="5">
        <f t="shared" si="1706"/>
        <v>1.5798935994998653E-2</v>
      </c>
      <c r="AJ1457" s="5">
        <f t="shared" si="1707"/>
        <v>8.1415351733531462E-3</v>
      </c>
      <c r="AK1457" s="5">
        <f t="shared" si="1708"/>
        <v>2.7970067098159719E-3</v>
      </c>
      <c r="AL1457" s="5">
        <f t="shared" si="1709"/>
        <v>4.2986618511537348E-5</v>
      </c>
      <c r="AM1457" s="5">
        <f t="shared" si="1710"/>
        <v>8.1357997173634464E-4</v>
      </c>
      <c r="AN1457" s="5">
        <f t="shared" si="1711"/>
        <v>1.1771264134546144E-3</v>
      </c>
      <c r="AO1457" s="5">
        <f t="shared" si="1712"/>
        <v>8.5156139616817013E-4</v>
      </c>
      <c r="AP1457" s="5">
        <f t="shared" si="1713"/>
        <v>4.1069325160849582E-4</v>
      </c>
      <c r="AQ1457" s="5">
        <f t="shared" si="1714"/>
        <v>1.4855265956958331E-4</v>
      </c>
      <c r="AR1457" s="5">
        <f t="shared" si="1715"/>
        <v>4.4358028127093685E-3</v>
      </c>
      <c r="AS1457" s="5">
        <f t="shared" si="1716"/>
        <v>4.5717312397701403E-3</v>
      </c>
      <c r="AT1457" s="5">
        <f t="shared" si="1717"/>
        <v>2.3559124933152918E-3</v>
      </c>
      <c r="AU1457" s="5">
        <f t="shared" si="1718"/>
        <v>8.0936861552957174E-4</v>
      </c>
      <c r="AV1457" s="5">
        <f t="shared" si="1719"/>
        <v>2.0854262127614591E-4</v>
      </c>
      <c r="AW1457" s="5">
        <f t="shared" si="1720"/>
        <v>1.780582488958055E-6</v>
      </c>
      <c r="AX1457" s="5">
        <f t="shared" si="1721"/>
        <v>1.3975181531895457E-4</v>
      </c>
      <c r="AY1457" s="5">
        <f t="shared" si="1722"/>
        <v>2.0219961018593468E-4</v>
      </c>
      <c r="AZ1457" s="5">
        <f t="shared" si="1723"/>
        <v>1.4627603321657441E-4</v>
      </c>
      <c r="BA1457" s="5">
        <f t="shared" si="1724"/>
        <v>7.05463868893412E-5</v>
      </c>
      <c r="BB1457" s="5">
        <f t="shared" si="1725"/>
        <v>2.5517471627283075E-5</v>
      </c>
      <c r="BC1457" s="5">
        <f t="shared" si="1726"/>
        <v>7.3839796702340006E-6</v>
      </c>
      <c r="BD1457" s="5">
        <f t="shared" si="1727"/>
        <v>1.0696552760864912E-3</v>
      </c>
      <c r="BE1457" s="5">
        <f t="shared" si="1728"/>
        <v>1.102433234285874E-3</v>
      </c>
      <c r="BF1457" s="5">
        <f t="shared" si="1729"/>
        <v>5.6810781156738772E-4</v>
      </c>
      <c r="BG1457" s="5">
        <f t="shared" si="1730"/>
        <v>1.951722036469948E-4</v>
      </c>
      <c r="BH1457" s="5">
        <f t="shared" si="1731"/>
        <v>5.0288239706644457E-5</v>
      </c>
      <c r="BI1457" s="5">
        <f t="shared" si="1732"/>
        <v>1.0365849257374507E-5</v>
      </c>
      <c r="BJ1457" s="8">
        <f t="shared" si="1733"/>
        <v>0.26891801374771079</v>
      </c>
      <c r="BK1457" s="8">
        <f t="shared" si="1734"/>
        <v>0.26451281739944599</v>
      </c>
      <c r="BL1457" s="8">
        <f t="shared" si="1735"/>
        <v>0.42353717836216059</v>
      </c>
      <c r="BM1457" s="8">
        <f t="shared" si="1736"/>
        <v>0.44954735117295053</v>
      </c>
      <c r="BN1457" s="8">
        <f t="shared" si="1737"/>
        <v>0.54959980633966987</v>
      </c>
    </row>
    <row r="1458" spans="1:66" x14ac:dyDescent="0.25">
      <c r="A1458" t="s">
        <v>114</v>
      </c>
      <c r="B1458" t="s">
        <v>113</v>
      </c>
      <c r="C1458" t="s">
        <v>112</v>
      </c>
      <c r="D1458" t="s">
        <v>568</v>
      </c>
      <c r="E1458">
        <f>VLOOKUP(A1458,home!$A$2:$E$405,3,FALSE)</f>
        <v>1.35326086956522</v>
      </c>
      <c r="F1458">
        <f>VLOOKUP(B1458,home!$B$2:$E$405,3,FALSE)</f>
        <v>0.57999999999999996</v>
      </c>
      <c r="G1458">
        <f>VLOOKUP(C1458,away!$B$2:$E$405,4,FALSE)</f>
        <v>0.93</v>
      </c>
      <c r="H1458">
        <f>VLOOKUP(A1458,away!$A$2:$E$405,3,FALSE)</f>
        <v>1.10869565217391</v>
      </c>
      <c r="I1458">
        <f>VLOOKUP(C1458,away!$B$2:$E$405,3,FALSE)</f>
        <v>1.35</v>
      </c>
      <c r="J1458">
        <f>VLOOKUP(B1458,home!$B$2:$E$405,4,FALSE)</f>
        <v>1.1599999999999999</v>
      </c>
      <c r="K1458" s="3">
        <f t="shared" si="1682"/>
        <v>0.72994891304347964</v>
      </c>
      <c r="L1458" s="3">
        <f t="shared" si="1683"/>
        <v>1.736217391304343</v>
      </c>
      <c r="M1458" s="5">
        <f t="shared" si="1684"/>
        <v>8.4909753984078934E-2</v>
      </c>
      <c r="N1458" s="5">
        <f t="shared" si="1685"/>
        <v>6.1979782627467679E-2</v>
      </c>
      <c r="O1458" s="5">
        <f t="shared" si="1686"/>
        <v>0.14742179155853108</v>
      </c>
      <c r="P1458" s="5">
        <f t="shared" si="1687"/>
        <v>0.10761037650707218</v>
      </c>
      <c r="Q1458" s="5">
        <f t="shared" si="1688"/>
        <v>2.2621037479795585E-2</v>
      </c>
      <c r="R1458" s="5">
        <f t="shared" si="1689"/>
        <v>0.12797813918058273</v>
      </c>
      <c r="S1458" s="5">
        <f t="shared" si="1690"/>
        <v>3.4095002601718605E-2</v>
      </c>
      <c r="T1458" s="5">
        <f t="shared" si="1691"/>
        <v>3.9275038681768466E-2</v>
      </c>
      <c r="U1458" s="5">
        <f t="shared" si="1692"/>
        <v>9.3417503588193521E-2</v>
      </c>
      <c r="V1458" s="5">
        <f t="shared" si="1693"/>
        <v>4.8011446072346673E-3</v>
      </c>
      <c r="W1458" s="5">
        <f t="shared" si="1694"/>
        <v>5.5040672400975352E-3</v>
      </c>
      <c r="X1458" s="5">
        <f t="shared" si="1695"/>
        <v>9.5562572651658375E-3</v>
      </c>
      <c r="Y1458" s="5">
        <f t="shared" si="1696"/>
        <v>8.2958700297797033E-3</v>
      </c>
      <c r="Z1458" s="5">
        <f t="shared" si="1697"/>
        <v>7.4065956984031844E-2</v>
      </c>
      <c r="AA1458" s="5">
        <f t="shared" si="1698"/>
        <v>5.4064364794019167E-2</v>
      </c>
      <c r="AB1458" s="5">
        <f t="shared" si="1699"/>
        <v>1.9732112157890225E-2</v>
      </c>
      <c r="AC1458" s="5">
        <f t="shared" si="1700"/>
        <v>3.8029566290044331E-4</v>
      </c>
      <c r="AD1458" s="5">
        <f t="shared" si="1701"/>
        <v>1.0044219748068547E-3</v>
      </c>
      <c r="AE1458" s="5">
        <f t="shared" si="1702"/>
        <v>1.7438949008679141E-3</v>
      </c>
      <c r="AF1458" s="5">
        <f t="shared" si="1703"/>
        <v>1.5138903277469179E-3</v>
      </c>
      <c r="AG1458" s="5">
        <f t="shared" si="1704"/>
        <v>8.7614757185387705E-4</v>
      </c>
      <c r="AH1458" s="5">
        <f t="shared" si="1705"/>
        <v>3.2148650654818867E-2</v>
      </c>
      <c r="AI1458" s="5">
        <f t="shared" si="1706"/>
        <v>2.3466872601299583E-2</v>
      </c>
      <c r="AJ1458" s="5">
        <f t="shared" si="1707"/>
        <v>8.5648090739242223E-3</v>
      </c>
      <c r="AK1458" s="5">
        <f t="shared" si="1708"/>
        <v>2.0839576913119725E-3</v>
      </c>
      <c r="AL1458" s="5">
        <f t="shared" si="1709"/>
        <v>1.9278708298411368E-5</v>
      </c>
      <c r="AM1458" s="5">
        <f t="shared" si="1710"/>
        <v>1.4663534574944987E-4</v>
      </c>
      <c r="AN1458" s="5">
        <f t="shared" si="1711"/>
        <v>2.5459083747012023E-4</v>
      </c>
      <c r="AO1458" s="5">
        <f t="shared" si="1712"/>
        <v>2.2101251984118009E-4</v>
      </c>
      <c r="AP1458" s="5">
        <f t="shared" si="1713"/>
        <v>1.2790859354808436E-4</v>
      </c>
      <c r="AQ1458" s="5">
        <f t="shared" si="1714"/>
        <v>5.5519281153865653E-5</v>
      </c>
      <c r="AR1458" s="5">
        <f t="shared" si="1715"/>
        <v>1.1163409274772836E-2</v>
      </c>
      <c r="AS1458" s="5">
        <f t="shared" si="1716"/>
        <v>8.148718465979931E-3</v>
      </c>
      <c r="AT1458" s="5">
        <f t="shared" si="1717"/>
        <v>2.9740740934696905E-3</v>
      </c>
      <c r="AU1458" s="5">
        <f t="shared" si="1718"/>
        <v>7.2364071727965766E-4</v>
      </c>
      <c r="AV1458" s="5">
        <f t="shared" si="1719"/>
        <v>1.3205518875307248E-4</v>
      </c>
      <c r="AW1458" s="5">
        <f t="shared" si="1720"/>
        <v>6.786908587646098E-7</v>
      </c>
      <c r="AX1458" s="5">
        <f t="shared" si="1721"/>
        <v>1.7839385207260952E-5</v>
      </c>
      <c r="AY1458" s="5">
        <f t="shared" si="1722"/>
        <v>3.0973050847023901E-5</v>
      </c>
      <c r="AZ1458" s="5">
        <f t="shared" si="1723"/>
        <v>2.6887974771178304E-5</v>
      </c>
      <c r="BA1458" s="5">
        <f t="shared" si="1724"/>
        <v>1.5561123138224063E-5</v>
      </c>
      <c r="BB1458" s="5">
        <f t="shared" si="1725"/>
        <v>6.7543731552032602E-6</v>
      </c>
      <c r="BC1458" s="5">
        <f t="shared" si="1726"/>
        <v>2.3454120278846138E-6</v>
      </c>
      <c r="BD1458" s="5">
        <f t="shared" si="1727"/>
        <v>3.2303508881848042E-3</v>
      </c>
      <c r="BE1458" s="5">
        <f t="shared" si="1728"/>
        <v>2.3579911195795371E-3</v>
      </c>
      <c r="BF1458" s="5">
        <f t="shared" si="1729"/>
        <v>8.6060652735163023E-4</v>
      </c>
      <c r="BG1458" s="5">
        <f t="shared" si="1730"/>
        <v>2.0939959973281542E-4</v>
      </c>
      <c r="BH1458" s="5">
        <f t="shared" si="1731"/>
        <v>3.8212752554177069E-5</v>
      </c>
      <c r="BI1458" s="5">
        <f t="shared" si="1732"/>
        <v>5.5786714382642027E-6</v>
      </c>
      <c r="BJ1458" s="8">
        <f t="shared" si="1733"/>
        <v>0.15327643599625981</v>
      </c>
      <c r="BK1458" s="8">
        <f t="shared" si="1734"/>
        <v>0.23184682512215024</v>
      </c>
      <c r="BL1458" s="8">
        <f t="shared" si="1735"/>
        <v>0.53872223859966795</v>
      </c>
      <c r="BM1458" s="8">
        <f t="shared" si="1736"/>
        <v>0.44536028100459335</v>
      </c>
      <c r="BN1458" s="8">
        <f t="shared" si="1737"/>
        <v>0.55252088133752819</v>
      </c>
    </row>
    <row r="1459" spans="1:66" x14ac:dyDescent="0.25">
      <c r="A1459" t="s">
        <v>114</v>
      </c>
      <c r="B1459" t="s">
        <v>95</v>
      </c>
      <c r="C1459" t="s">
        <v>356</v>
      </c>
      <c r="D1459" t="s">
        <v>568</v>
      </c>
      <c r="E1459">
        <f>VLOOKUP(A1459,home!$A$2:$E$405,3,FALSE)</f>
        <v>1.35326086956522</v>
      </c>
      <c r="F1459">
        <f>VLOOKUP(B1459,home!$B$2:$E$405,3,FALSE)</f>
        <v>0.38</v>
      </c>
      <c r="G1459">
        <f>VLOOKUP(C1459,away!$B$2:$E$405,4,FALSE)</f>
        <v>0.9</v>
      </c>
      <c r="H1459">
        <f>VLOOKUP(A1459,away!$A$2:$E$405,3,FALSE)</f>
        <v>1.10869565217391</v>
      </c>
      <c r="I1459">
        <f>VLOOKUP(C1459,away!$B$2:$E$405,3,FALSE)</f>
        <v>0.87</v>
      </c>
      <c r="J1459">
        <f>VLOOKUP(B1459,home!$B$2:$E$405,4,FALSE)</f>
        <v>1.31</v>
      </c>
      <c r="K1459" s="3">
        <f t="shared" si="1682"/>
        <v>0.46281521739130527</v>
      </c>
      <c r="L1459" s="3">
        <f t="shared" si="1683"/>
        <v>1.2635804347826052</v>
      </c>
      <c r="M1459" s="5">
        <f t="shared" si="1684"/>
        <v>0.17792455761190298</v>
      </c>
      <c r="N1459" s="5">
        <f t="shared" si="1685"/>
        <v>8.23461928104047E-2</v>
      </c>
      <c r="O1459" s="5">
        <f t="shared" si="1686"/>
        <v>0.22482198986575105</v>
      </c>
      <c r="P1459" s="5">
        <f t="shared" si="1687"/>
        <v>0.1040510381140634</v>
      </c>
      <c r="Q1459" s="5">
        <f t="shared" si="1688"/>
        <v>1.9055535563446892E-2</v>
      </c>
      <c r="R1459" s="5">
        <f t="shared" si="1689"/>
        <v>0.14204033385162812</v>
      </c>
      <c r="S1459" s="5">
        <f t="shared" si="1690"/>
        <v>1.5212372420548296E-2</v>
      </c>
      <c r="T1459" s="5">
        <f t="shared" si="1691"/>
        <v>2.4078201912275617E-2</v>
      </c>
      <c r="U1459" s="5">
        <f t="shared" si="1692"/>
        <v>6.5738427989874851E-2</v>
      </c>
      <c r="V1459" s="5">
        <f t="shared" si="1693"/>
        <v>9.8847334434632155E-4</v>
      </c>
      <c r="W1459" s="5">
        <f t="shared" si="1694"/>
        <v>2.9397306114348071E-3</v>
      </c>
      <c r="X1459" s="5">
        <f t="shared" si="1695"/>
        <v>3.7145860841405268E-3</v>
      </c>
      <c r="Y1459" s="5">
        <f t="shared" si="1696"/>
        <v>2.3468391496178518E-3</v>
      </c>
      <c r="Z1459" s="5">
        <f t="shared" si="1697"/>
        <v>5.9826462268302225E-2</v>
      </c>
      <c r="AA1459" s="5">
        <f t="shared" si="1698"/>
        <v>2.768859714045702E-2</v>
      </c>
      <c r="AB1459" s="5">
        <f t="shared" si="1699"/>
        <v>6.407352052410443E-3</v>
      </c>
      <c r="AC1459" s="5">
        <f t="shared" si="1700"/>
        <v>3.6128963522442595E-5</v>
      </c>
      <c r="AD1459" s="5">
        <f t="shared" si="1701"/>
        <v>3.4013801550076872E-4</v>
      </c>
      <c r="AE1459" s="5">
        <f t="shared" si="1702"/>
        <v>4.2979174151255384E-4</v>
      </c>
      <c r="AF1459" s="5">
        <f t="shared" si="1703"/>
        <v>2.7153821780320298E-4</v>
      </c>
      <c r="AG1459" s="5">
        <f t="shared" si="1704"/>
        <v>1.1437012643728834E-4</v>
      </c>
      <c r="AH1459" s="5">
        <f t="shared" si="1705"/>
        <v>1.8898886801121617E-2</v>
      </c>
      <c r="AI1459" s="5">
        <f t="shared" si="1706"/>
        <v>8.7466924033147726E-3</v>
      </c>
      <c r="AJ1459" s="5">
        <f t="shared" si="1707"/>
        <v>2.0240511730475019E-3</v>
      </c>
      <c r="AK1459" s="5">
        <f t="shared" si="1708"/>
        <v>3.1225389455503532E-4</v>
      </c>
      <c r="AL1459" s="5">
        <f t="shared" si="1709"/>
        <v>8.451348618654736E-7</v>
      </c>
      <c r="AM1459" s="5">
        <f t="shared" si="1710"/>
        <v>3.1484209917407098E-5</v>
      </c>
      <c r="AN1459" s="5">
        <f t="shared" si="1711"/>
        <v>3.9782831656224064E-5</v>
      </c>
      <c r="AO1459" s="5">
        <f t="shared" si="1712"/>
        <v>2.5134403860527405E-5</v>
      </c>
      <c r="AP1459" s="5">
        <f t="shared" si="1713"/>
        <v>1.0586446986028938E-5</v>
      </c>
      <c r="AQ1459" s="5">
        <f t="shared" si="1714"/>
        <v>3.3442068213523621E-6</v>
      </c>
      <c r="AR1459" s="5">
        <f t="shared" si="1715"/>
        <v>4.7760527202136936E-3</v>
      </c>
      <c r="AS1459" s="5">
        <f t="shared" si="1716"/>
        <v>2.2104298779780356E-3</v>
      </c>
      <c r="AT1459" s="5">
        <f t="shared" si="1717"/>
        <v>5.1151029225232039E-4</v>
      </c>
      <c r="AU1459" s="5">
        <f t="shared" si="1718"/>
        <v>7.8911582368882573E-5</v>
      </c>
      <c r="AV1459" s="5">
        <f t="shared" si="1719"/>
        <v>9.1303702871865694E-6</v>
      </c>
      <c r="AW1459" s="5">
        <f t="shared" si="1720"/>
        <v>1.372884616937547E-8</v>
      </c>
      <c r="AX1459" s="5">
        <f t="shared" si="1721"/>
        <v>2.4285619095530406E-6</v>
      </c>
      <c r="AY1459" s="5">
        <f t="shared" si="1722"/>
        <v>3.068683313569505E-6</v>
      </c>
      <c r="AZ1459" s="5">
        <f t="shared" si="1723"/>
        <v>1.9387640977851407E-6</v>
      </c>
      <c r="BA1459" s="5">
        <f t="shared" si="1724"/>
        <v>8.1659479387341803E-7</v>
      </c>
      <c r="BB1459" s="5">
        <f t="shared" si="1725"/>
        <v>2.5795830117094644E-7</v>
      </c>
      <c r="BC1459" s="5">
        <f t="shared" si="1726"/>
        <v>6.5190212469873268E-8</v>
      </c>
      <c r="BD1459" s="5">
        <f t="shared" si="1727"/>
        <v>1.0058211287920433E-3</v>
      </c>
      <c r="BE1459" s="5">
        <f t="shared" si="1728"/>
        <v>4.6550932437865758E-4</v>
      </c>
      <c r="BF1459" s="5">
        <f t="shared" si="1729"/>
        <v>1.0772239957999401E-4</v>
      </c>
      <c r="BG1459" s="5">
        <f t="shared" si="1730"/>
        <v>1.6618521926509321E-5</v>
      </c>
      <c r="BH1459" s="5">
        <f t="shared" si="1731"/>
        <v>1.9228262095348964E-6</v>
      </c>
      <c r="BI1459" s="5">
        <f t="shared" si="1732"/>
        <v>1.7798264603431855E-7</v>
      </c>
      <c r="BJ1459" s="8">
        <f t="shared" si="1733"/>
        <v>0.13575583208444419</v>
      </c>
      <c r="BK1459" s="8">
        <f t="shared" si="1734"/>
        <v>0.29821648427255887</v>
      </c>
      <c r="BL1459" s="8">
        <f t="shared" si="1735"/>
        <v>0.50586239219879303</v>
      </c>
      <c r="BM1459" s="8">
        <f t="shared" si="1736"/>
        <v>0.24941846805243406</v>
      </c>
      <c r="BN1459" s="8">
        <f t="shared" si="1737"/>
        <v>0.7502396478171971</v>
      </c>
    </row>
    <row r="1460" spans="1:66" x14ac:dyDescent="0.25">
      <c r="A1460" t="s">
        <v>114</v>
      </c>
      <c r="B1460" t="s">
        <v>128</v>
      </c>
      <c r="C1460" t="s">
        <v>134</v>
      </c>
      <c r="D1460" t="s">
        <v>568</v>
      </c>
      <c r="E1460">
        <f>VLOOKUP(A1460,home!$A$2:$E$405,3,FALSE)</f>
        <v>1.35326086956522</v>
      </c>
      <c r="F1460">
        <f>VLOOKUP(B1460,home!$B$2:$E$405,3,FALSE)</f>
        <v>1.1599999999999999</v>
      </c>
      <c r="G1460">
        <f>VLOOKUP(C1460,away!$B$2:$E$405,4,FALSE)</f>
        <v>1</v>
      </c>
      <c r="H1460">
        <f>VLOOKUP(A1460,away!$A$2:$E$405,3,FALSE)</f>
        <v>1.10869565217391</v>
      </c>
      <c r="I1460">
        <f>VLOOKUP(C1460,away!$B$2:$E$405,3,FALSE)</f>
        <v>0.55000000000000004</v>
      </c>
      <c r="J1460">
        <f>VLOOKUP(B1460,home!$B$2:$E$405,4,FALSE)</f>
        <v>0.86</v>
      </c>
      <c r="K1460" s="3">
        <f t="shared" si="1682"/>
        <v>1.569782608695655</v>
      </c>
      <c r="L1460" s="3">
        <f t="shared" si="1683"/>
        <v>0.52441304347825946</v>
      </c>
      <c r="M1460" s="5">
        <f t="shared" si="1684"/>
        <v>0.12316927475929454</v>
      </c>
      <c r="N1460" s="5">
        <f t="shared" si="1685"/>
        <v>0.19334898544279727</v>
      </c>
      <c r="O1460" s="5">
        <f t="shared" si="1686"/>
        <v>6.4591574239531602E-2</v>
      </c>
      <c r="P1460" s="5">
        <f t="shared" si="1687"/>
        <v>0.10139472990949099</v>
      </c>
      <c r="Q1460" s="5">
        <f t="shared" si="1688"/>
        <v>0.1517579373785263</v>
      </c>
      <c r="R1460" s="5">
        <f t="shared" si="1689"/>
        <v>1.6936332015002355E-2</v>
      </c>
      <c r="S1460" s="5">
        <f t="shared" si="1690"/>
        <v>2.0867402348333668E-2</v>
      </c>
      <c r="T1460" s="5">
        <f t="shared" si="1691"/>
        <v>7.9583841812656084E-2</v>
      </c>
      <c r="U1460" s="5">
        <f t="shared" si="1692"/>
        <v>2.6586359452246137E-2</v>
      </c>
      <c r="V1460" s="5">
        <f t="shared" si="1693"/>
        <v>1.9087052975192004E-3</v>
      </c>
      <c r="W1460" s="5">
        <f t="shared" si="1694"/>
        <v>7.9408990276111618E-2</v>
      </c>
      <c r="X1460" s="5">
        <f t="shared" si="1695"/>
        <v>4.1643110270231196E-2</v>
      </c>
      <c r="Y1460" s="5">
        <f t="shared" si="1696"/>
        <v>1.0919095098356353E-2</v>
      </c>
      <c r="Z1460" s="5">
        <f t="shared" si="1697"/>
        <v>2.9605444724485567E-3</v>
      </c>
      <c r="AA1460" s="5">
        <f t="shared" si="1698"/>
        <v>4.6474112251197967E-3</v>
      </c>
      <c r="AB1460" s="5">
        <f t="shared" si="1699"/>
        <v>3.647712658325013E-3</v>
      </c>
      <c r="AC1460" s="5">
        <f t="shared" si="1700"/>
        <v>9.8204614389926111E-5</v>
      </c>
      <c r="AD1460" s="5">
        <f t="shared" si="1701"/>
        <v>3.1163712977380621E-2</v>
      </c>
      <c r="AE1460" s="5">
        <f t="shared" si="1702"/>
        <v>1.6342657568551099E-2</v>
      </c>
      <c r="AF1460" s="5">
        <f t="shared" si="1703"/>
        <v>4.2851513970234472E-3</v>
      </c>
      <c r="AG1460" s="5">
        <f t="shared" si="1704"/>
        <v>7.4906309529272717E-4</v>
      </c>
      <c r="AH1460" s="5">
        <f t="shared" si="1705"/>
        <v>3.8813703428737127E-4</v>
      </c>
      <c r="AI1460" s="5">
        <f t="shared" si="1706"/>
        <v>6.0929076621502455E-4</v>
      </c>
      <c r="AJ1460" s="5">
        <f t="shared" si="1707"/>
        <v>4.7822702422159799E-4</v>
      </c>
      <c r="AK1460" s="5">
        <f t="shared" si="1708"/>
        <v>2.5023748854378008E-4</v>
      </c>
      <c r="AL1460" s="5">
        <f t="shared" si="1709"/>
        <v>3.2337384047739967E-6</v>
      </c>
      <c r="AM1460" s="5">
        <f t="shared" si="1710"/>
        <v>9.7840509308550414E-3</v>
      </c>
      <c r="AN1460" s="5">
        <f t="shared" si="1711"/>
        <v>5.130883926195989E-3</v>
      </c>
      <c r="AO1460" s="5">
        <f t="shared" si="1712"/>
        <v>1.3453512277350598E-3</v>
      </c>
      <c r="AP1460" s="5">
        <f t="shared" si="1713"/>
        <v>2.3517324396125195E-4</v>
      </c>
      <c r="AQ1460" s="5">
        <f t="shared" si="1714"/>
        <v>3.083197915259382E-5</v>
      </c>
      <c r="AR1460" s="5">
        <f t="shared" si="1715"/>
        <v>4.0708824687453205E-5</v>
      </c>
      <c r="AS1460" s="5">
        <f t="shared" si="1716"/>
        <v>6.3904005014804371E-5</v>
      </c>
      <c r="AT1460" s="5">
        <f t="shared" si="1717"/>
        <v>5.0157697849119929E-5</v>
      </c>
      <c r="AU1460" s="5">
        <f t="shared" si="1718"/>
        <v>2.6245560591919972E-5</v>
      </c>
      <c r="AV1460" s="5">
        <f t="shared" si="1719"/>
        <v>1.0299956143166011E-5</v>
      </c>
      <c r="AW1460" s="5">
        <f t="shared" si="1720"/>
        <v>7.3946118459687914E-8</v>
      </c>
      <c r="AX1460" s="5">
        <f t="shared" si="1721"/>
        <v>2.5598054989747938E-3</v>
      </c>
      <c r="AY1460" s="5">
        <f t="shared" si="1722"/>
        <v>1.3423953924297559E-3</v>
      </c>
      <c r="AZ1460" s="5">
        <f t="shared" si="1723"/>
        <v>3.5198482664764038E-4</v>
      </c>
      <c r="BA1460" s="5">
        <f t="shared" si="1724"/>
        <v>6.1528478066818904E-5</v>
      </c>
      <c r="BB1460" s="5">
        <f t="shared" si="1725"/>
        <v>8.0665841109014558E-6</v>
      </c>
      <c r="BC1460" s="5">
        <f t="shared" si="1726"/>
        <v>8.4604438481424091E-7</v>
      </c>
      <c r="BD1460" s="5">
        <f t="shared" si="1727"/>
        <v>3.5580397751283713E-6</v>
      </c>
      <c r="BE1460" s="5">
        <f t="shared" si="1728"/>
        <v>5.5853489600439164E-6</v>
      </c>
      <c r="BF1460" s="5">
        <f t="shared" si="1729"/>
        <v>4.3838918304866525E-6</v>
      </c>
      <c r="BG1460" s="5">
        <f t="shared" si="1730"/>
        <v>2.2939190513003019E-6</v>
      </c>
      <c r="BH1460" s="5">
        <f t="shared" si="1731"/>
        <v>9.0023855812171321E-7</v>
      </c>
      <c r="BI1460" s="5">
        <f t="shared" si="1732"/>
        <v>2.826357664433437E-7</v>
      </c>
      <c r="BJ1460" s="8">
        <f t="shared" si="1733"/>
        <v>0.63005346344944135</v>
      </c>
      <c r="BK1460" s="8">
        <f t="shared" si="1734"/>
        <v>0.24878394605986281</v>
      </c>
      <c r="BL1460" s="8">
        <f t="shared" si="1735"/>
        <v>0.11834360202172065</v>
      </c>
      <c r="BM1460" s="8">
        <f t="shared" si="1736"/>
        <v>0.34760040081251925</v>
      </c>
      <c r="BN1460" s="8">
        <f t="shared" si="1737"/>
        <v>0.65119883374464305</v>
      </c>
    </row>
    <row r="1461" spans="1:66" x14ac:dyDescent="0.25">
      <c r="A1461" t="s">
        <v>114</v>
      </c>
      <c r="B1461" t="s">
        <v>130</v>
      </c>
      <c r="C1461" t="s">
        <v>115</v>
      </c>
      <c r="D1461" t="s">
        <v>568</v>
      </c>
      <c r="E1461">
        <f>VLOOKUP(A1461,home!$A$2:$E$405,3,FALSE)</f>
        <v>1.35326086956522</v>
      </c>
      <c r="F1461">
        <f>VLOOKUP(B1461,home!$B$2:$E$405,3,FALSE)</f>
        <v>1.29</v>
      </c>
      <c r="G1461">
        <f>VLOOKUP(C1461,away!$B$2:$E$405,4,FALSE)</f>
        <v>0.93</v>
      </c>
      <c r="H1461">
        <f>VLOOKUP(A1461,away!$A$2:$E$405,3,FALSE)</f>
        <v>1.10869565217391</v>
      </c>
      <c r="I1461">
        <f>VLOOKUP(C1461,away!$B$2:$E$405,3,FALSE)</f>
        <v>0.61</v>
      </c>
      <c r="J1461">
        <f>VLOOKUP(B1461,home!$B$2:$E$405,4,FALSE)</f>
        <v>1.22</v>
      </c>
      <c r="K1461" s="3">
        <f t="shared" si="1682"/>
        <v>1.6235070652173946</v>
      </c>
      <c r="L1461" s="3">
        <f t="shared" si="1683"/>
        <v>0.82509130434782374</v>
      </c>
      <c r="M1461" s="5">
        <f t="shared" si="1684"/>
        <v>8.6414623020955317E-2</v>
      </c>
      <c r="N1461" s="5">
        <f t="shared" si="1685"/>
        <v>0.14029475101261862</v>
      </c>
      <c r="O1461" s="5">
        <f t="shared" si="1686"/>
        <v>7.1299954023085491E-2</v>
      </c>
      <c r="P1461" s="5">
        <f t="shared" si="1687"/>
        <v>0.11575597910615468</v>
      </c>
      <c r="Q1461" s="5">
        <f t="shared" si="1688"/>
        <v>0.11388475974095082</v>
      </c>
      <c r="R1461" s="5">
        <f t="shared" si="1689"/>
        <v>2.9414486032423734E-2</v>
      </c>
      <c r="S1461" s="5">
        <f t="shared" si="1690"/>
        <v>3.8764986267356603E-2</v>
      </c>
      <c r="T1461" s="5">
        <f t="shared" si="1691"/>
        <v>9.3965324959999638E-2</v>
      </c>
      <c r="U1461" s="5">
        <f t="shared" si="1692"/>
        <v>4.775462589337829E-2</v>
      </c>
      <c r="V1461" s="5">
        <f t="shared" si="1693"/>
        <v>5.7697011397485273E-3</v>
      </c>
      <c r="W1461" s="5">
        <f t="shared" si="1694"/>
        <v>6.1630904020006393E-2</v>
      </c>
      <c r="X1461" s="5">
        <f t="shared" si="1695"/>
        <v>5.0851122986002611E-2</v>
      </c>
      <c r="Y1461" s="5">
        <f t="shared" si="1696"/>
        <v>2.0978409696036246E-2</v>
      </c>
      <c r="Z1461" s="5">
        <f t="shared" si="1697"/>
        <v>8.0898788824044481E-3</v>
      </c>
      <c r="AA1461" s="5">
        <f t="shared" si="1698"/>
        <v>1.3133975522336619E-2</v>
      </c>
      <c r="AB1461" s="5">
        <f t="shared" si="1699"/>
        <v>1.0661551027452913E-2</v>
      </c>
      <c r="AC1461" s="5">
        <f t="shared" si="1700"/>
        <v>4.8304715483420602E-4</v>
      </c>
      <c r="AD1461" s="5">
        <f t="shared" si="1701"/>
        <v>2.5014552028053871E-2</v>
      </c>
      <c r="AE1461" s="5">
        <f t="shared" si="1702"/>
        <v>2.0639289360503469E-2</v>
      </c>
      <c r="AF1461" s="5">
        <f t="shared" si="1703"/>
        <v>8.5146490896349826E-3</v>
      </c>
      <c r="AG1461" s="5">
        <f t="shared" si="1704"/>
        <v>2.3417876411436461E-3</v>
      </c>
      <c r="AH1461" s="5">
        <f t="shared" si="1705"/>
        <v>1.6687221797747499E-3</v>
      </c>
      <c r="AI1461" s="5">
        <f t="shared" si="1706"/>
        <v>2.7091822487492769E-3</v>
      </c>
      <c r="AJ1461" s="5">
        <f t="shared" si="1707"/>
        <v>2.199188260903001E-3</v>
      </c>
      <c r="AK1461" s="5">
        <f t="shared" si="1708"/>
        <v>1.1901325597730591E-3</v>
      </c>
      <c r="AL1461" s="5">
        <f t="shared" si="1709"/>
        <v>2.5882469613373867E-5</v>
      </c>
      <c r="AM1461" s="5">
        <f t="shared" si="1710"/>
        <v>8.1222603901587136E-3</v>
      </c>
      <c r="AN1461" s="5">
        <f t="shared" si="1711"/>
        <v>6.7016064195687172E-3</v>
      </c>
      <c r="AO1461" s="5">
        <f t="shared" si="1712"/>
        <v>2.7647185909738504E-3</v>
      </c>
      <c r="AP1461" s="5">
        <f t="shared" si="1713"/>
        <v>7.6038175612709732E-4</v>
      </c>
      <c r="AQ1461" s="5">
        <f t="shared" si="1714"/>
        <v>1.5684609374129886E-4</v>
      </c>
      <c r="AR1461" s="5">
        <f t="shared" si="1715"/>
        <v>2.7536963198089847E-4</v>
      </c>
      <c r="AS1461" s="5">
        <f t="shared" si="1716"/>
        <v>4.4706454306730234E-4</v>
      </c>
      <c r="AT1461" s="5">
        <f t="shared" si="1717"/>
        <v>3.6290622213897591E-4</v>
      </c>
      <c r="AU1461" s="5">
        <f t="shared" si="1718"/>
        <v>1.9639360521799356E-4</v>
      </c>
      <c r="AV1461" s="5">
        <f t="shared" si="1719"/>
        <v>7.9711601408732056E-5</v>
      </c>
      <c r="AW1461" s="5">
        <f t="shared" si="1720"/>
        <v>9.6307343821724546E-7</v>
      </c>
      <c r="AX1461" s="5">
        <f t="shared" si="1721"/>
        <v>2.1977578548263441E-3</v>
      </c>
      <c r="AY1461" s="5">
        <f t="shared" si="1722"/>
        <v>1.8133508950793434E-3</v>
      </c>
      <c r="AZ1461" s="5">
        <f t="shared" si="1723"/>
        <v>7.4809002763065436E-4</v>
      </c>
      <c r="BA1461" s="5">
        <f t="shared" si="1724"/>
        <v>2.0574752555579208E-4</v>
      </c>
      <c r="BB1461" s="5">
        <f t="shared" si="1725"/>
        <v>4.2440123556791412E-5</v>
      </c>
      <c r="BC1461" s="5">
        <f t="shared" si="1726"/>
        <v>7.0033953804311672E-6</v>
      </c>
      <c r="BD1461" s="5">
        <f t="shared" si="1727"/>
        <v>3.7867514804816603E-5</v>
      </c>
      <c r="BE1461" s="5">
        <f t="shared" si="1728"/>
        <v>6.1478177827844026E-5</v>
      </c>
      <c r="BF1461" s="5">
        <f t="shared" si="1729"/>
        <v>4.9905128030098097E-5</v>
      </c>
      <c r="BG1461" s="5">
        <f t="shared" si="1730"/>
        <v>2.7007109315814302E-5</v>
      </c>
      <c r="BH1461" s="5">
        <f t="shared" si="1731"/>
        <v>1.0961558196330757E-5</v>
      </c>
      <c r="BI1461" s="5">
        <f t="shared" si="1732"/>
        <v>3.5592334355069247E-6</v>
      </c>
      <c r="BJ1461" s="8">
        <f t="shared" si="1733"/>
        <v>0.56163575360754958</v>
      </c>
      <c r="BK1461" s="8">
        <f t="shared" si="1734"/>
        <v>0.24902757005374207</v>
      </c>
      <c r="BL1461" s="8">
        <f t="shared" si="1735"/>
        <v>0.18158404207330148</v>
      </c>
      <c r="BM1461" s="8">
        <f t="shared" si="1736"/>
        <v>0.44146030385916757</v>
      </c>
      <c r="BN1461" s="8">
        <f t="shared" si="1737"/>
        <v>0.55706455293618862</v>
      </c>
    </row>
    <row r="1462" spans="1:66" x14ac:dyDescent="0.25">
      <c r="A1462" t="s">
        <v>114</v>
      </c>
      <c r="B1462" t="s">
        <v>104</v>
      </c>
      <c r="C1462" t="s">
        <v>110</v>
      </c>
      <c r="D1462" t="s">
        <v>568</v>
      </c>
      <c r="E1462">
        <f>VLOOKUP(A1462,home!$A$2:$E$405,3,FALSE)</f>
        <v>1.35326086956522</v>
      </c>
      <c r="F1462">
        <f>VLOOKUP(B1462,home!$B$2:$E$405,3,FALSE)</f>
        <v>1.03</v>
      </c>
      <c r="G1462">
        <f>VLOOKUP(C1462,away!$B$2:$E$405,4,FALSE)</f>
        <v>1.1599999999999999</v>
      </c>
      <c r="H1462">
        <f>VLOOKUP(A1462,away!$A$2:$E$405,3,FALSE)</f>
        <v>1.10869565217391</v>
      </c>
      <c r="I1462">
        <f>VLOOKUP(C1462,away!$B$2:$E$405,3,FALSE)</f>
        <v>0.74</v>
      </c>
      <c r="J1462">
        <f>VLOOKUP(B1462,home!$B$2:$E$405,4,FALSE)</f>
        <v>0.59</v>
      </c>
      <c r="K1462" s="3">
        <f t="shared" si="1682"/>
        <v>1.6168760869565246</v>
      </c>
      <c r="L1462" s="3">
        <f t="shared" si="1683"/>
        <v>0.48405652173912911</v>
      </c>
      <c r="M1462" s="5">
        <f t="shared" si="1684"/>
        <v>0.12234227756039238</v>
      </c>
      <c r="N1462" s="5">
        <f t="shared" si="1685"/>
        <v>0.19781230301119626</v>
      </c>
      <c r="O1462" s="5">
        <f t="shared" si="1686"/>
        <v>5.9220577337526642E-2</v>
      </c>
      <c r="P1462" s="5">
        <f t="shared" si="1687"/>
        <v>9.575233535280632E-2</v>
      </c>
      <c r="Q1462" s="5">
        <f t="shared" si="1688"/>
        <v>0.15991899122230069</v>
      </c>
      <c r="R1462" s="5">
        <f t="shared" si="1689"/>
        <v>1.433305334069312E-2</v>
      </c>
      <c r="S1462" s="5">
        <f t="shared" si="1690"/>
        <v>1.8735366686692564E-2</v>
      </c>
      <c r="T1462" s="5">
        <f t="shared" si="1691"/>
        <v>7.7409830651097189E-2</v>
      </c>
      <c r="U1462" s="5">
        <f t="shared" si="1692"/>
        <v>2.3174771199639031E-2</v>
      </c>
      <c r="V1462" s="5">
        <f t="shared" si="1693"/>
        <v>1.6292679028732176E-3</v>
      </c>
      <c r="W1462" s="5">
        <f t="shared" si="1694"/>
        <v>8.6189730919182792E-2</v>
      </c>
      <c r="X1462" s="5">
        <f t="shared" si="1695"/>
        <v>4.1720701358371096E-2</v>
      </c>
      <c r="Y1462" s="5">
        <f t="shared" si="1696"/>
        <v>1.0097588792025035E-2</v>
      </c>
      <c r="Z1462" s="5">
        <f t="shared" si="1697"/>
        <v>2.3126693153324388E-3</v>
      </c>
      <c r="AA1462" s="5">
        <f t="shared" si="1698"/>
        <v>3.7392997129991382E-3</v>
      </c>
      <c r="AB1462" s="5">
        <f t="shared" si="1699"/>
        <v>3.0229921439558515E-3</v>
      </c>
      <c r="AC1462" s="5">
        <f t="shared" si="1700"/>
        <v>7.9697616456865107E-5</v>
      </c>
      <c r="AD1462" s="5">
        <f t="shared" si="1701"/>
        <v>3.4839528716111012E-2</v>
      </c>
      <c r="AE1462" s="5">
        <f t="shared" si="1702"/>
        <v>1.6864301089351205E-2</v>
      </c>
      <c r="AF1462" s="5">
        <f t="shared" si="1703"/>
        <v>4.0816374634363743E-3</v>
      </c>
      <c r="AG1462" s="5">
        <f t="shared" si="1704"/>
        <v>6.5858107785037772E-4</v>
      </c>
      <c r="AH1462" s="5">
        <f t="shared" si="1705"/>
        <v>2.7986566617815834E-4</v>
      </c>
      <c r="AI1462" s="5">
        <f t="shared" si="1706"/>
        <v>4.5250810320362166E-4</v>
      </c>
      <c r="AJ1462" s="5">
        <f t="shared" si="1707"/>
        <v>3.6582476561199551E-4</v>
      </c>
      <c r="AK1462" s="5">
        <f t="shared" si="1708"/>
        <v>1.9716443851150375E-4</v>
      </c>
      <c r="AL1462" s="5">
        <f t="shared" si="1709"/>
        <v>2.4950435940772949E-6</v>
      </c>
      <c r="AM1462" s="5">
        <f t="shared" si="1710"/>
        <v>1.1266240172383007E-2</v>
      </c>
      <c r="AN1462" s="5">
        <f t="shared" si="1711"/>
        <v>5.4534970309213652E-3</v>
      </c>
      <c r="AO1462" s="5">
        <f t="shared" si="1712"/>
        <v>1.3199004020512317E-3</v>
      </c>
      <c r="AP1462" s="5">
        <f t="shared" si="1713"/>
        <v>2.1296879921966577E-4</v>
      </c>
      <c r="AQ1462" s="5">
        <f t="shared" si="1714"/>
        <v>2.5772234047307593E-5</v>
      </c>
      <c r="AR1462" s="5">
        <f t="shared" si="1715"/>
        <v>2.7094160184880722E-5</v>
      </c>
      <c r="AS1462" s="5">
        <f t="shared" si="1716"/>
        <v>4.3807899699103205E-5</v>
      </c>
      <c r="AT1462" s="5">
        <f t="shared" si="1717"/>
        <v>3.5415972721634955E-5</v>
      </c>
      <c r="AU1462" s="5">
        <f t="shared" si="1718"/>
        <v>1.9087746463305385E-5</v>
      </c>
      <c r="AV1462" s="5">
        <f t="shared" si="1719"/>
        <v>7.715630202601863E-6</v>
      </c>
      <c r="AW1462" s="5">
        <f t="shared" si="1720"/>
        <v>5.424359330776985E-8</v>
      </c>
      <c r="AX1462" s="5">
        <f t="shared" si="1721"/>
        <v>3.0360190541058379E-3</v>
      </c>
      <c r="AY1462" s="5">
        <f t="shared" si="1722"/>
        <v>1.4696048232641927E-3</v>
      </c>
      <c r="AZ1462" s="5">
        <f t="shared" si="1723"/>
        <v>3.5568589954015629E-4</v>
      </c>
      <c r="BA1462" s="5">
        <f t="shared" si="1724"/>
        <v>5.7390693121020456E-5</v>
      </c>
      <c r="BB1462" s="5">
        <f t="shared" si="1725"/>
        <v>6.9450848230897316E-6</v>
      </c>
      <c r="BC1462" s="5">
        <f t="shared" si="1726"/>
        <v>6.7236272052960628E-7</v>
      </c>
      <c r="BD1462" s="5">
        <f t="shared" si="1727"/>
        <v>2.1858508230893583E-6</v>
      </c>
      <c r="BE1462" s="5">
        <f t="shared" si="1728"/>
        <v>3.5342499255074203E-6</v>
      </c>
      <c r="BF1462" s="5">
        <f t="shared" si="1729"/>
        <v>2.8572220949404135E-6</v>
      </c>
      <c r="BG1462" s="5">
        <f t="shared" si="1730"/>
        <v>1.5399246934776601E-6</v>
      </c>
      <c r="BH1462" s="5">
        <f t="shared" si="1731"/>
        <v>6.2246685314947115E-7</v>
      </c>
      <c r="BI1462" s="5">
        <f t="shared" si="1732"/>
        <v>2.0129035395609168E-7</v>
      </c>
      <c r="BJ1462" s="8">
        <f t="shared" si="1733"/>
        <v>0.65279789085711937</v>
      </c>
      <c r="BK1462" s="8">
        <f t="shared" si="1734"/>
        <v>0.24001104498607961</v>
      </c>
      <c r="BL1462" s="8">
        <f t="shared" si="1735"/>
        <v>0.10493011912233471</v>
      </c>
      <c r="BM1462" s="8">
        <f t="shared" si="1736"/>
        <v>0.3492026358762797</v>
      </c>
      <c r="BN1462" s="8">
        <f t="shared" si="1737"/>
        <v>0.64937953782491542</v>
      </c>
    </row>
    <row r="1463" spans="1:66" x14ac:dyDescent="0.25">
      <c r="A1463" t="s">
        <v>114</v>
      </c>
      <c r="B1463" t="s">
        <v>131</v>
      </c>
      <c r="C1463" t="s">
        <v>133</v>
      </c>
      <c r="D1463" t="s">
        <v>568</v>
      </c>
      <c r="E1463">
        <f>VLOOKUP(A1463,home!$A$2:$E$405,3,FALSE)</f>
        <v>1.35326086956522</v>
      </c>
      <c r="F1463">
        <f>VLOOKUP(B1463,home!$B$2:$E$405,3,FALSE)</f>
        <v>1.06</v>
      </c>
      <c r="G1463">
        <f>VLOOKUP(C1463,away!$B$2:$E$405,4,FALSE)</f>
        <v>0.77</v>
      </c>
      <c r="H1463">
        <f>VLOOKUP(A1463,away!$A$2:$E$405,3,FALSE)</f>
        <v>1.10869565217391</v>
      </c>
      <c r="I1463">
        <f>VLOOKUP(C1463,away!$B$2:$E$405,3,FALSE)</f>
        <v>0.55000000000000004</v>
      </c>
      <c r="J1463">
        <f>VLOOKUP(B1463,home!$B$2:$E$405,4,FALSE)</f>
        <v>0.82</v>
      </c>
      <c r="K1463" s="3">
        <f t="shared" ref="K1463:K1526" si="1738">E1463*F1463*G1463</f>
        <v>1.1045315217391325</v>
      </c>
      <c r="L1463" s="3">
        <f t="shared" ref="L1463:L1526" si="1739">H1463*I1463*J1463</f>
        <v>0.50002173913043335</v>
      </c>
      <c r="M1463" s="5">
        <f t="shared" ref="M1463:M1526" si="1740">_xlfn.POISSON.DIST(0,K1463,FALSE) * _xlfn.POISSON.DIST(0,L1463,FALSE)</f>
        <v>0.20097932018464337</v>
      </c>
      <c r="N1463" s="5">
        <f t="shared" ref="N1463:N1526" si="1741">_xlfn.POISSON.DIST(1,K1463,FALSE) * _xlfn.POISSON.DIST(0,L1463,FALSE)</f>
        <v>0.22198799436164046</v>
      </c>
      <c r="O1463" s="5">
        <f t="shared" ref="O1463:O1526" si="1742">_xlfn.POISSON.DIST(0,K1463,FALSE) * _xlfn.POISSON.DIST(1,L1463,FALSE)</f>
        <v>0.10049402920797758</v>
      </c>
      <c r="P1463" s="5">
        <f t="shared" ref="P1463:P1526" si="1743">_xlfn.POISSON.DIST(1,K1463,FALSE) * _xlfn.POISSON.DIST(1,L1463,FALSE)</f>
        <v>0.11099882300678429</v>
      </c>
      <c r="Q1463" s="5">
        <f t="shared" ref="Q1463:Q1526" si="1744">_xlfn.POISSON.DIST(2,K1463,FALSE) * _xlfn.POISSON.DIST(0,L1463,FALSE)</f>
        <v>0.12259636861004038</v>
      </c>
      <c r="R1463" s="5">
        <f t="shared" ref="R1463:R1526" si="1745">_xlfn.POISSON.DIST(0,K1463,FALSE) * _xlfn.POISSON.DIST(2,L1463,FALSE)</f>
        <v>2.5124599628398761E-2</v>
      </c>
      <c r="S1463" s="5">
        <f t="shared" ref="S1463:S1526" si="1746">_xlfn.POISSON.DIST(2,K1463,FALSE) * _xlfn.POISSON.DIST(2,L1463,FALSE)</f>
        <v>1.5325878674447879E-2</v>
      </c>
      <c r="T1463" s="5">
        <f t="shared" ref="T1463:T1526" si="1747">_xlfn.POISSON.DIST(2,K1463,FALSE) * _xlfn.POISSON.DIST(1,L1463,FALSE)</f>
        <v>6.1300849443468051E-2</v>
      </c>
      <c r="U1463" s="5">
        <f t="shared" ref="U1463:U1526" si="1748">_xlfn.POISSON.DIST(1,K1463,FALSE) * _xlfn.POISSON.DIST(2,L1463,FALSE)</f>
        <v>2.7750912260641723E-2</v>
      </c>
      <c r="V1463" s="5">
        <f t="shared" ref="V1463:V1526" si="1749">_xlfn.POISSON.DIST(3,K1463,FALSE) * _xlfn.POISSON.DIST(3,L1463,FALSE)</f>
        <v>9.4048067170161701E-4</v>
      </c>
      <c r="W1463" s="5">
        <f t="shared" ref="W1463:W1526" si="1750">_xlfn.POISSON.DIST(3,K1463,FALSE) * _xlfn.POISSON.DIST(0,L1463,FALSE)</f>
        <v>4.5137184526846487E-2</v>
      </c>
      <c r="X1463" s="5">
        <f t="shared" ref="X1463:X1526" si="1751">_xlfn.POISSON.DIST(3,K1463,FALSE) * _xlfn.POISSON.DIST(1,L1463,FALSE)</f>
        <v>2.2569573506565067E-2</v>
      </c>
      <c r="Y1463" s="5">
        <f t="shared" ref="Y1463:Y1526" si="1752">_xlfn.POISSON.DIST(3,K1463,FALSE) * _xlfn.POISSON.DIST(2,L1463,FALSE)</f>
        <v>5.6426386980924096E-3</v>
      </c>
      <c r="Z1463" s="5">
        <f t="shared" ref="Z1463:Z1526" si="1753">_xlfn.POISSON.DIST(0,K1463,FALSE) * _xlfn.POISSON.DIST(3,L1463,FALSE)</f>
        <v>4.1876153337159295E-3</v>
      </c>
      <c r="AA1463" s="5">
        <f t="shared" ref="AA1463:AA1526" si="1754">_xlfn.POISSON.DIST(1,K1463,FALSE) * _xlfn.POISSON.DIST(3,L1463,FALSE)</f>
        <v>4.6253531370073799E-3</v>
      </c>
      <c r="AB1463" s="5">
        <f t="shared" ref="AB1463:AB1526" si="1755">_xlfn.POISSON.DIST(2,K1463,FALSE) * _xlfn.POISSON.DIST(3,L1463,FALSE)</f>
        <v>2.5544241694998165E-3</v>
      </c>
      <c r="AC1463" s="5">
        <f t="shared" ref="AC1463:AC1526" si="1756">_xlfn.POISSON.DIST(4,K1463,FALSE) * _xlfn.POISSON.DIST(4,L1463,FALSE)</f>
        <v>3.2463616008976194E-5</v>
      </c>
      <c r="AD1463" s="5">
        <f t="shared" ref="AD1463:AD1526" si="1757">_xlfn.POISSON.DIST(4,K1463,FALSE) * _xlfn.POISSON.DIST(0,L1463,FALSE)</f>
        <v>1.246386077811445E-2</v>
      </c>
      <c r="AE1463" s="5">
        <f t="shared" ref="AE1463:AE1526" si="1758">_xlfn.POISSON.DIST(4,K1463,FALSE) * _xlfn.POISSON.DIST(1,L1463,FALSE)</f>
        <v>6.2322013425523829E-3</v>
      </c>
      <c r="AF1463" s="5">
        <f t="shared" ref="AF1463:AF1526" si="1759">_xlfn.POISSON.DIST(4,K1463,FALSE) * _xlfn.POISSON.DIST(2,L1463,FALSE)</f>
        <v>1.5581180769570324E-3</v>
      </c>
      <c r="AG1463" s="5">
        <f t="shared" ref="AG1463:AG1526" si="1760">_xlfn.POISSON.DIST(4,K1463,FALSE) * _xlfn.POISSON.DIST(3,L1463,FALSE)</f>
        <v>2.5969763687020721E-4</v>
      </c>
      <c r="AH1463" s="5">
        <f t="shared" ref="AH1463:AH1526" si="1761">_xlfn.POISSON.DIST(0,K1463,FALSE) * _xlfn.POISSON.DIST(4,L1463,FALSE)</f>
        <v>5.2347467549347724E-4</v>
      </c>
      <c r="AI1463" s="5">
        <f t="shared" ref="AI1463:AI1526" si="1762">_xlfn.POISSON.DIST(1,K1463,FALSE) * _xlfn.POISSON.DIST(4,L1463,FALSE)</f>
        <v>5.7819427991470901E-4</v>
      </c>
      <c r="AJ1463" s="5">
        <f t="shared" ref="AJ1463:AJ1526" si="1763">_xlfn.POISSON.DIST(2,K1463,FALSE) * _xlfn.POISSON.DIST(4,L1463,FALSE)</f>
        <v>3.1931690392752776E-4</v>
      </c>
      <c r="AK1463" s="5">
        <f t="shared" ref="AK1463:AK1526" si="1764">_xlfn.POISSON.DIST(3,K1463,FALSE) * _xlfn.POISSON.DIST(4,L1463,FALSE)</f>
        <v>1.1756519527070017E-4</v>
      </c>
      <c r="AL1463" s="5">
        <f t="shared" ref="AL1463:AL1526" si="1765">_xlfn.POISSON.DIST(5,K1463,FALSE) * _xlfn.POISSON.DIST(5,L1463,FALSE)</f>
        <v>7.1717292390680385E-7</v>
      </c>
      <c r="AM1463" s="5">
        <f t="shared" ref="AM1463:AM1526" si="1766">_xlfn.POISSON.DIST(5,K1463,FALSE) * _xlfn.POISSON.DIST(0,L1463,FALSE)</f>
        <v>2.7533454223990887E-3</v>
      </c>
      <c r="AN1463" s="5">
        <f t="shared" ref="AN1463:AN1526" si="1767">_xlfn.POISSON.DIST(5,K1463,FALSE) * _xlfn.POISSON.DIST(1,L1463,FALSE)</f>
        <v>1.3767325665348098E-3</v>
      </c>
      <c r="AO1463" s="5">
        <f t="shared" ref="AO1463:AO1526" si="1768">_xlfn.POISSON.DIST(5,K1463,FALSE) * _xlfn.POISSON.DIST(2,L1463,FALSE)</f>
        <v>3.4419810611812035E-4</v>
      </c>
      <c r="AP1463" s="5">
        <f t="shared" ref="AP1463:AP1526" si="1769">_xlfn.POISSON.DIST(5,K1463,FALSE) * _xlfn.POISSON.DIST(3,L1463,FALSE)</f>
        <v>5.7368845208861332E-5</v>
      </c>
      <c r="AQ1463" s="5">
        <f t="shared" ref="AQ1463:AQ1526" si="1770">_xlfn.POISSON.DIST(5,K1463,FALSE) * _xlfn.POISSON.DIST(4,L1463,FALSE)</f>
        <v>7.171417438309868E-6</v>
      </c>
      <c r="AR1463" s="5">
        <f t="shared" ref="AR1463:AR1526" si="1771">_xlfn.POISSON.DIST(0,K1463,FALSE) * _xlfn.POISSON.DIST(5,L1463,FALSE)</f>
        <v>5.2349743526197577E-5</v>
      </c>
      <c r="AS1463" s="5">
        <f t="shared" ref="AS1463:AS1526" si="1772">_xlfn.POISSON.DIST(1,K1463,FALSE) * _xlfn.POISSON.DIST(5,L1463,FALSE)</f>
        <v>5.78219418796443E-5</v>
      </c>
      <c r="AT1463" s="5">
        <f t="shared" ref="AT1463:AT1526" si="1773">_xlfn.POISSON.DIST(2,K1463,FALSE) * _xlfn.POISSON.DIST(5,L1463,FALSE)</f>
        <v>3.1933078727117606E-5</v>
      </c>
      <c r="AU1463" s="5">
        <f t="shared" ref="AU1463:AU1526" si="1774">_xlfn.POISSON.DIST(3,K1463,FALSE) * _xlfn.POISSON.DIST(5,L1463,FALSE)</f>
        <v>1.1757030680092906E-5</v>
      </c>
      <c r="AV1463" s="5">
        <f t="shared" ref="AV1463:AV1526" si="1775">_xlfn.POISSON.DIST(4,K1463,FALSE) * _xlfn.POISSON.DIST(5,L1463,FALSE)</f>
        <v>3.2465027470541725E-6</v>
      </c>
      <c r="AW1463" s="5">
        <f t="shared" ref="AW1463:AW1526" si="1776">_xlfn.POISSON.DIST(6,K1463,FALSE) * _xlfn.POISSON.DIST(6,L1463,FALSE)</f>
        <v>1.1002424192594969E-8</v>
      </c>
      <c r="AX1463" s="5">
        <f t="shared" ref="AX1463:AX1526" si="1777">_xlfn.POISSON.DIST(6,K1463,FALSE) * _xlfn.POISSON.DIST(0,L1463,FALSE)</f>
        <v>5.0685946821265617E-4</v>
      </c>
      <c r="AY1463" s="5">
        <f t="shared" ref="AY1463:AY1526" si="1778">_xlfn.POISSON.DIST(6,K1463,FALSE) * _xlfn.POISSON.DIST(1,L1463,FALSE)</f>
        <v>2.5344075279041894E-4</v>
      </c>
      <c r="AZ1463" s="5">
        <f t="shared" ref="AZ1463:AZ1526" si="1779">_xlfn.POISSON.DIST(6,K1463,FALSE) * _xlfn.POISSON.DIST(2,L1463,FALSE)</f>
        <v>6.3362942988395764E-5</v>
      </c>
      <c r="BA1463" s="5">
        <f t="shared" ref="BA1463:BA1526" si="1780">_xlfn.POISSON.DIST(6,K1463,FALSE) * _xlfn.POISSON.DIST(3,L1463,FALSE)</f>
        <v>1.0560949649826716E-5</v>
      </c>
      <c r="BB1463" s="5">
        <f t="shared" ref="BB1463:BB1526" si="1781">_xlfn.POISSON.DIST(6,K1463,FALSE) * _xlfn.POISSON.DIST(4,L1463,FALSE)</f>
        <v>1.3201761026938237E-6</v>
      </c>
      <c r="BC1463" s="5">
        <f t="shared" ref="BC1463:BC1526" si="1782">_xlfn.POISSON.DIST(6,K1463,FALSE) * _xlfn.POISSON.DIST(5,L1463,FALSE)</f>
        <v>1.3202335016548074E-7</v>
      </c>
      <c r="BD1463" s="5">
        <f t="shared" ref="BD1463:BD1526" si="1783">_xlfn.POISSON.DIST(0,K1463,FALSE) * _xlfn.POISSON.DIST(6,L1463,FALSE)</f>
        <v>4.3626683001669065E-6</v>
      </c>
      <c r="BE1463" s="5">
        <f t="shared" ref="BE1463:BE1526" si="1784">_xlfn.POISSON.DIST(1,K1463,FALSE) * _xlfn.POISSON.DIST(6,L1463,FALSE)</f>
        <v>4.818704656426427E-6</v>
      </c>
      <c r="BF1463" s="5">
        <f t="shared" ref="BF1463:BF1526" si="1785">_xlfn.POISSON.DIST(2,K1463,FALSE) * _xlfn.POISSON.DIST(6,L1463,FALSE)</f>
        <v>2.6612055934870629E-6</v>
      </c>
      <c r="BG1463" s="5">
        <f t="shared" ref="BG1463:BG1526" si="1786">_xlfn.POISSON.DIST(3,K1463,FALSE) * _xlfn.POISSON.DIST(6,L1463,FALSE)</f>
        <v>9.7979515461165194E-7</v>
      </c>
      <c r="BH1463" s="5">
        <f t="shared" ref="BH1463:BH1526" si="1787">_xlfn.POISSON.DIST(4,K1463,FALSE) * _xlfn.POISSON.DIST(6,L1463,FALSE)</f>
        <v>2.7055365827895927E-7</v>
      </c>
      <c r="BI1463" s="5">
        <f t="shared" ref="BI1463:BI1526" si="1788">_xlfn.POISSON.DIST(5,K1463,FALSE) * _xlfn.POISSON.DIST(6,L1463,FALSE)</f>
        <v>5.9767008778189627E-8</v>
      </c>
      <c r="BJ1463" s="8">
        <f t="shared" ref="BJ1463:BJ1526" si="1789">SUM(N1463,Q1463,T1463,W1463,X1463,Y1463,AD1463,AE1463,AF1463,AG1463,AM1463,AN1463,AO1463,AP1463,AQ1463,AX1463,AY1463,AZ1463,BA1463,BB1463,BC1463)</f>
        <v>0.5051229796519402</v>
      </c>
      <c r="BK1463" s="8">
        <f t="shared" ref="BK1463:BK1526" si="1790">SUM(M1463,P1463,S1463,V1463,AC1463,AL1463,AY1463)</f>
        <v>0.32853112407930046</v>
      </c>
      <c r="BL1463" s="8">
        <f t="shared" ref="BL1463:BL1526" si="1791">SUM(O1463,R1463,U1463,AA1463,AB1463,AH1463,AI1463,AJ1463,AK1463,AR1463,AS1463,AT1463,AU1463,AV1463,BD1463,BE1463,BF1463,BG1463,BH1463,BI1463)</f>
        <v>0.16225813045006357</v>
      </c>
      <c r="BM1463" s="8">
        <f t="shared" ref="BM1463:BM1526" si="1792">SUM(S1463:BI1463)</f>
        <v>0.21766528476516916</v>
      </c>
      <c r="BN1463" s="8">
        <f t="shared" ref="BN1463:BN1526" si="1793">SUM(M1463:R1463)</f>
        <v>0.78218113499948494</v>
      </c>
    </row>
    <row r="1464" spans="1:66" x14ac:dyDescent="0.25">
      <c r="A1464" t="s">
        <v>114</v>
      </c>
      <c r="B1464" t="s">
        <v>377</v>
      </c>
      <c r="C1464" t="s">
        <v>126</v>
      </c>
      <c r="D1464" t="s">
        <v>568</v>
      </c>
      <c r="E1464">
        <f>VLOOKUP(A1464,home!$A$2:$E$405,3,FALSE)</f>
        <v>1.35326086956522</v>
      </c>
      <c r="F1464">
        <f>VLOOKUP(B1464,home!$B$2:$E$405,3,FALSE)</f>
        <v>1.34</v>
      </c>
      <c r="G1464">
        <f>VLOOKUP(C1464,away!$B$2:$E$405,4,FALSE)</f>
        <v>1.25</v>
      </c>
      <c r="H1464">
        <f>VLOOKUP(A1464,away!$A$2:$E$405,3,FALSE)</f>
        <v>1.10869565217391</v>
      </c>
      <c r="I1464">
        <f>VLOOKUP(C1464,away!$B$2:$E$405,3,FALSE)</f>
        <v>1.03</v>
      </c>
      <c r="J1464">
        <f>VLOOKUP(B1464,home!$B$2:$E$405,4,FALSE)</f>
        <v>0.62</v>
      </c>
      <c r="K1464" s="3">
        <f t="shared" si="1738"/>
        <v>2.2667119565217435</v>
      </c>
      <c r="L1464" s="3">
        <f t="shared" si="1739"/>
        <v>0.70801304347825889</v>
      </c>
      <c r="M1464" s="5">
        <f t="shared" si="1740"/>
        <v>5.1061473978913467E-2</v>
      </c>
      <c r="N1464" s="5">
        <f t="shared" si="1741"/>
        <v>0.11574165358562703</v>
      </c>
      <c r="O1464" s="5">
        <f t="shared" si="1742"/>
        <v>3.6152189596296444E-2</v>
      </c>
      <c r="P1464" s="5">
        <f t="shared" si="1743"/>
        <v>8.1946600412366122E-2</v>
      </c>
      <c r="Q1464" s="5">
        <f t="shared" si="1744"/>
        <v>0.13117649502506928</v>
      </c>
      <c r="R1464" s="5">
        <f t="shared" si="1745"/>
        <v>1.2798110892238444E-2</v>
      </c>
      <c r="S1464" s="5">
        <f t="shared" si="1746"/>
        <v>3.2878238698696584E-2</v>
      </c>
      <c r="T1464" s="5">
        <f t="shared" si="1747"/>
        <v>9.2874669475509972E-2</v>
      </c>
      <c r="U1464" s="5">
        <f t="shared" si="1748"/>
        <v>2.9009630980328039E-2</v>
      </c>
      <c r="V1464" s="5">
        <f t="shared" si="1749"/>
        <v>5.8627804203596149E-3</v>
      </c>
      <c r="W1464" s="5">
        <f t="shared" si="1750"/>
        <v>9.9113109895979851E-2</v>
      </c>
      <c r="X1464" s="5">
        <f t="shared" si="1751"/>
        <v>7.0173374586047818E-2</v>
      </c>
      <c r="Y1464" s="5">
        <f t="shared" si="1752"/>
        <v>2.484183225590381E-2</v>
      </c>
      <c r="Z1464" s="5">
        <f t="shared" si="1753"/>
        <v>3.0204098145286667E-3</v>
      </c>
      <c r="AA1464" s="5">
        <f t="shared" si="1754"/>
        <v>6.8463990401877494E-3</v>
      </c>
      <c r="AB1464" s="5">
        <f t="shared" si="1755"/>
        <v>7.7594072817562818E-3</v>
      </c>
      <c r="AC1464" s="5">
        <f t="shared" si="1756"/>
        <v>5.8805945923517532E-4</v>
      </c>
      <c r="AD1464" s="5">
        <f t="shared" si="1757"/>
        <v>5.6165217812317779E-2</v>
      </c>
      <c r="AE1464" s="5">
        <f t="shared" si="1758"/>
        <v>3.976570680091842E-2</v>
      </c>
      <c r="AF1464" s="5">
        <f t="shared" si="1759"/>
        <v>1.4077319549091175E-2</v>
      </c>
      <c r="AG1464" s="5">
        <f t="shared" si="1760"/>
        <v>3.322308619322679E-3</v>
      </c>
      <c r="AH1464" s="5">
        <f t="shared" si="1761"/>
        <v>5.3462238633401101E-4</v>
      </c>
      <c r="AI1464" s="5">
        <f t="shared" si="1762"/>
        <v>1.2118349553274894E-3</v>
      </c>
      <c r="AJ1464" s="5">
        <f t="shared" si="1763"/>
        <v>1.3734403912859067E-3</v>
      </c>
      <c r="AK1464" s="5">
        <f t="shared" si="1764"/>
        <v>1.0377312521658889E-3</v>
      </c>
      <c r="AL1464" s="5">
        <f t="shared" si="1765"/>
        <v>3.7750162515525935E-5</v>
      </c>
      <c r="AM1464" s="5">
        <f t="shared" si="1766"/>
        <v>2.5462074151165748E-2</v>
      </c>
      <c r="AN1464" s="5">
        <f t="shared" si="1767"/>
        <v>1.8027480613035964E-2</v>
      </c>
      <c r="AO1464" s="5">
        <f t="shared" si="1768"/>
        <v>6.3818457075404495E-3</v>
      </c>
      <c r="AP1464" s="5">
        <f t="shared" si="1769"/>
        <v>1.5061433341347925E-3</v>
      </c>
      <c r="AQ1464" s="5">
        <f t="shared" si="1770"/>
        <v>2.6659228147881661E-4</v>
      </c>
      <c r="AR1464" s="5">
        <f t="shared" si="1771"/>
        <v>7.5703924571990559E-5</v>
      </c>
      <c r="AS1464" s="5">
        <f t="shared" si="1772"/>
        <v>1.7159899098295121E-4</v>
      </c>
      <c r="AT1464" s="5">
        <f t="shared" si="1773"/>
        <v>1.944827422940612E-4</v>
      </c>
      <c r="AU1464" s="5">
        <f t="shared" si="1774"/>
        <v>1.4694545243169516E-4</v>
      </c>
      <c r="AV1464" s="5">
        <f t="shared" si="1775"/>
        <v>8.3270753495855155E-5</v>
      </c>
      <c r="AW1464" s="5">
        <f t="shared" si="1776"/>
        <v>1.6828829829484788E-6</v>
      </c>
      <c r="AX1464" s="5">
        <f t="shared" si="1777"/>
        <v>9.6191979860484247E-3</v>
      </c>
      <c r="AY1464" s="5">
        <f t="shared" si="1778"/>
        <v>6.8105176419220826E-3</v>
      </c>
      <c r="AZ1464" s="5">
        <f t="shared" si="1779"/>
        <v>2.4109676616598141E-3</v>
      </c>
      <c r="BA1464" s="5">
        <f t="shared" si="1780"/>
        <v>5.6899885061980889E-4</v>
      </c>
      <c r="BB1464" s="5">
        <f t="shared" si="1781"/>
        <v>1.0071465199074049E-4</v>
      </c>
      <c r="BC1464" s="5">
        <f t="shared" si="1782"/>
        <v>1.4261457455763578E-5</v>
      </c>
      <c r="BD1464" s="5">
        <f t="shared" si="1783"/>
        <v>8.9332276732439279E-6</v>
      </c>
      <c r="BE1464" s="5">
        <f t="shared" si="1784"/>
        <v>2.0249053977272923E-5</v>
      </c>
      <c r="BF1464" s="5">
        <f t="shared" si="1785"/>
        <v>2.2949386379269352E-5</v>
      </c>
      <c r="BG1464" s="5">
        <f t="shared" si="1786"/>
        <v>1.7339882833575695E-5</v>
      </c>
      <c r="BH1464" s="5">
        <f t="shared" si="1787"/>
        <v>9.8261299358880417E-6</v>
      </c>
      <c r="BI1464" s="5">
        <f t="shared" si="1788"/>
        <v>4.4546012424027326E-6</v>
      </c>
      <c r="BJ1464" s="8">
        <f t="shared" si="1789"/>
        <v>0.71842048194284014</v>
      </c>
      <c r="BK1464" s="8">
        <f t="shared" si="1790"/>
        <v>0.17918542077400859</v>
      </c>
      <c r="BL1464" s="8">
        <f t="shared" si="1791"/>
        <v>9.7479120921738452E-2</v>
      </c>
      <c r="BM1464" s="8">
        <f t="shared" si="1792"/>
        <v>0.56242007520366599</v>
      </c>
      <c r="BN1464" s="8">
        <f t="shared" si="1793"/>
        <v>0.42887652349051075</v>
      </c>
    </row>
    <row r="1465" spans="1:66" x14ac:dyDescent="0.25">
      <c r="A1465" t="s">
        <v>114</v>
      </c>
      <c r="B1465" t="s">
        <v>379</v>
      </c>
      <c r="C1465" t="s">
        <v>345</v>
      </c>
      <c r="D1465" t="s">
        <v>568</v>
      </c>
      <c r="E1465">
        <f>VLOOKUP(A1465,home!$A$2:$E$405,3,FALSE)</f>
        <v>1.35326086956522</v>
      </c>
      <c r="F1465">
        <f>VLOOKUP(B1465,home!$B$2:$E$405,3,FALSE)</f>
        <v>1.22</v>
      </c>
      <c r="G1465">
        <f>VLOOKUP(C1465,away!$B$2:$E$405,4,FALSE)</f>
        <v>1.22</v>
      </c>
      <c r="H1465">
        <f>VLOOKUP(A1465,away!$A$2:$E$405,3,FALSE)</f>
        <v>1.10869565217391</v>
      </c>
      <c r="I1465">
        <f>VLOOKUP(C1465,away!$B$2:$E$405,3,FALSE)</f>
        <v>0.64</v>
      </c>
      <c r="J1465">
        <f>VLOOKUP(B1465,home!$B$2:$E$405,4,FALSE)</f>
        <v>0.78</v>
      </c>
      <c r="K1465" s="3">
        <f t="shared" si="1738"/>
        <v>2.0141934782608732</v>
      </c>
      <c r="L1465" s="3">
        <f t="shared" si="1739"/>
        <v>0.5534608695652159</v>
      </c>
      <c r="M1465" s="5">
        <f t="shared" si="1740"/>
        <v>7.6715281909645369E-2</v>
      </c>
      <c r="N1465" s="5">
        <f t="shared" si="1741"/>
        <v>0.154519420505352</v>
      </c>
      <c r="O1465" s="5">
        <f t="shared" si="1742"/>
        <v>4.2458906634653001E-2</v>
      </c>
      <c r="P1465" s="5">
        <f t="shared" si="1743"/>
        <v>8.5520452837605371E-2</v>
      </c>
      <c r="Q1465" s="5">
        <f t="shared" si="1744"/>
        <v>0.15561600452326479</v>
      </c>
      <c r="R1465" s="5">
        <f t="shared" si="1745"/>
        <v>1.1749671693401681E-2</v>
      </c>
      <c r="S1465" s="5">
        <f t="shared" si="1746"/>
        <v>2.3834064320336988E-2</v>
      </c>
      <c r="T1465" s="5">
        <f t="shared" si="1747"/>
        <v>8.6127369181710697E-2</v>
      </c>
      <c r="U1465" s="5">
        <f t="shared" si="1748"/>
        <v>2.3666112096556051E-2</v>
      </c>
      <c r="V1465" s="5">
        <f t="shared" si="1749"/>
        <v>2.9521859166882756E-3</v>
      </c>
      <c r="W1465" s="5">
        <f t="shared" si="1750"/>
        <v>0.10448024714125817</v>
      </c>
      <c r="X1465" s="5">
        <f t="shared" si="1751"/>
        <v>5.7825728435189405E-2</v>
      </c>
      <c r="Y1465" s="5">
        <f t="shared" si="1752"/>
        <v>1.600213897149098E-2</v>
      </c>
      <c r="Z1465" s="5">
        <f t="shared" si="1753"/>
        <v>2.1676611708452993E-3</v>
      </c>
      <c r="AA1465" s="5">
        <f t="shared" si="1754"/>
        <v>4.3660889933959295E-3</v>
      </c>
      <c r="AB1465" s="5">
        <f t="shared" si="1755"/>
        <v>4.3970739880023323E-3</v>
      </c>
      <c r="AC1465" s="5">
        <f t="shared" si="1756"/>
        <v>2.0568936052511538E-4</v>
      </c>
      <c r="AD1465" s="5">
        <f t="shared" si="1757"/>
        <v>5.261085809975162E-2</v>
      </c>
      <c r="AE1465" s="5">
        <f t="shared" si="1758"/>
        <v>2.9118051272460713E-2</v>
      </c>
      <c r="AF1465" s="5">
        <f t="shared" si="1759"/>
        <v>8.0578509886503231E-3</v>
      </c>
      <c r="AG1465" s="5">
        <f t="shared" si="1760"/>
        <v>1.4865684050017808E-3</v>
      </c>
      <c r="AH1465" s="5">
        <f t="shared" si="1761"/>
        <v>2.9992890913469827E-4</v>
      </c>
      <c r="AI1465" s="5">
        <f t="shared" si="1762"/>
        <v>6.0411485272100719E-4</v>
      </c>
      <c r="AJ1465" s="5">
        <f t="shared" si="1763"/>
        <v>6.0840209823559053E-4</v>
      </c>
      <c r="AK1465" s="5">
        <f t="shared" si="1764"/>
        <v>4.0847984614211921E-4</v>
      </c>
      <c r="AL1465" s="5">
        <f t="shared" si="1765"/>
        <v>9.171912984275272E-6</v>
      </c>
      <c r="AM1465" s="5">
        <f t="shared" si="1766"/>
        <v>2.1193689454045594E-2</v>
      </c>
      <c r="AN1465" s="5">
        <f t="shared" si="1767"/>
        <v>1.1729877794531222E-2</v>
      </c>
      <c r="AO1465" s="5">
        <f t="shared" si="1768"/>
        <v>3.2460141820274831E-3</v>
      </c>
      <c r="AP1465" s="5">
        <f t="shared" si="1769"/>
        <v>5.988472772686513E-4</v>
      </c>
      <c r="AQ1465" s="5">
        <f t="shared" si="1770"/>
        <v>8.2859633703467414E-5</v>
      </c>
      <c r="AR1465" s="5">
        <f t="shared" si="1771"/>
        <v>3.319978297148736E-5</v>
      </c>
      <c r="AS1465" s="5">
        <f t="shared" si="1772"/>
        <v>6.6870786340846226E-5</v>
      </c>
      <c r="AT1465" s="5">
        <f t="shared" si="1773"/>
        <v>6.73453508669544E-5</v>
      </c>
      <c r="AU1465" s="5">
        <f t="shared" si="1774"/>
        <v>4.5215522169136597E-5</v>
      </c>
      <c r="AV1465" s="5">
        <f t="shared" si="1775"/>
        <v>2.2768202467308719E-5</v>
      </c>
      <c r="AW1465" s="5">
        <f t="shared" si="1776"/>
        <v>2.840177820423548E-7</v>
      </c>
      <c r="AX1465" s="5">
        <f t="shared" si="1777"/>
        <v>7.1146985131041399E-3</v>
      </c>
      <c r="AY1465" s="5">
        <f t="shared" si="1778"/>
        <v>3.9377072257569656E-3</v>
      </c>
      <c r="AZ1465" s="5">
        <f t="shared" si="1779"/>
        <v>1.0896834326303421E-3</v>
      </c>
      <c r="BA1465" s="5">
        <f t="shared" si="1780"/>
        <v>2.0103238005813283E-4</v>
      </c>
      <c r="BB1465" s="5">
        <f t="shared" si="1781"/>
        <v>2.7815888969434788E-5</v>
      </c>
      <c r="BC1465" s="5">
        <f t="shared" si="1782"/>
        <v>3.0790012193505759E-6</v>
      </c>
      <c r="BD1465" s="5">
        <f t="shared" si="1783"/>
        <v>3.0624634587959718E-6</v>
      </c>
      <c r="BE1465" s="5">
        <f t="shared" si="1784"/>
        <v>6.1683939261190813E-6</v>
      </c>
      <c r="BF1465" s="5">
        <f t="shared" si="1785"/>
        <v>6.2121694086665205E-6</v>
      </c>
      <c r="BG1465" s="5">
        <f t="shared" si="1786"/>
        <v>4.170837036262604E-6</v>
      </c>
      <c r="BH1465" s="5">
        <f t="shared" si="1787"/>
        <v>2.1002181893322618E-6</v>
      </c>
      <c r="BI1465" s="5">
        <f t="shared" si="1788"/>
        <v>8.4604915597558061E-7</v>
      </c>
      <c r="BJ1465" s="8">
        <f t="shared" si="1789"/>
        <v>0.71506954230744524</v>
      </c>
      <c r="BK1465" s="8">
        <f t="shared" si="1790"/>
        <v>0.19317455348354234</v>
      </c>
      <c r="BL1465" s="8">
        <f t="shared" si="1791"/>
        <v>8.8816738888233313E-2</v>
      </c>
      <c r="BM1465" s="8">
        <f t="shared" si="1792"/>
        <v>0.46871133453816899</v>
      </c>
      <c r="BN1465" s="8">
        <f t="shared" si="1793"/>
        <v>0.52657973810392222</v>
      </c>
    </row>
    <row r="1466" spans="1:66" x14ac:dyDescent="0.25">
      <c r="A1466" t="s">
        <v>136</v>
      </c>
      <c r="B1466" t="s">
        <v>472</v>
      </c>
      <c r="C1466" t="s">
        <v>513</v>
      </c>
      <c r="D1466" t="s">
        <v>568</v>
      </c>
      <c r="E1466">
        <f>VLOOKUP(A1466,home!$A$2:$E$405,3,FALSE)</f>
        <v>1.4901185770751</v>
      </c>
      <c r="F1466">
        <f>VLOOKUP(B1466,home!$B$2:$E$405,3,FALSE)</f>
        <v>1.1000000000000001</v>
      </c>
      <c r="G1466" t="e">
        <f>VLOOKUP(C1466,away!$B$2:$E$405,4,FALSE)</f>
        <v>#N/A</v>
      </c>
      <c r="H1466">
        <f>VLOOKUP(A1466,away!$A$2:$E$405,3,FALSE)</f>
        <v>1.24901185770751</v>
      </c>
      <c r="I1466" t="e">
        <f>VLOOKUP(C1466,away!$B$2:$E$405,3,FALSE)</f>
        <v>#N/A</v>
      </c>
      <c r="J1466">
        <f>VLOOKUP(B1466,home!$B$2:$E$405,4,FALSE)</f>
        <v>0.84</v>
      </c>
      <c r="K1466" s="3" t="e">
        <f t="shared" si="1738"/>
        <v>#N/A</v>
      </c>
      <c r="L1466" s="3" t="e">
        <f t="shared" si="1739"/>
        <v>#N/A</v>
      </c>
      <c r="M1466" s="5" t="e">
        <f t="shared" si="1740"/>
        <v>#N/A</v>
      </c>
      <c r="N1466" s="5" t="e">
        <f t="shared" si="1741"/>
        <v>#N/A</v>
      </c>
      <c r="O1466" s="5" t="e">
        <f t="shared" si="1742"/>
        <v>#N/A</v>
      </c>
      <c r="P1466" s="5" t="e">
        <f t="shared" si="1743"/>
        <v>#N/A</v>
      </c>
      <c r="Q1466" s="5" t="e">
        <f t="shared" si="1744"/>
        <v>#N/A</v>
      </c>
      <c r="R1466" s="5" t="e">
        <f t="shared" si="1745"/>
        <v>#N/A</v>
      </c>
      <c r="S1466" s="5" t="e">
        <f t="shared" si="1746"/>
        <v>#N/A</v>
      </c>
      <c r="T1466" s="5" t="e">
        <f t="shared" si="1747"/>
        <v>#N/A</v>
      </c>
      <c r="U1466" s="5" t="e">
        <f t="shared" si="1748"/>
        <v>#N/A</v>
      </c>
      <c r="V1466" s="5" t="e">
        <f t="shared" si="1749"/>
        <v>#N/A</v>
      </c>
      <c r="W1466" s="5" t="e">
        <f t="shared" si="1750"/>
        <v>#N/A</v>
      </c>
      <c r="X1466" s="5" t="e">
        <f t="shared" si="1751"/>
        <v>#N/A</v>
      </c>
      <c r="Y1466" s="5" t="e">
        <f t="shared" si="1752"/>
        <v>#N/A</v>
      </c>
      <c r="Z1466" s="5" t="e">
        <f t="shared" si="1753"/>
        <v>#N/A</v>
      </c>
      <c r="AA1466" s="5" t="e">
        <f t="shared" si="1754"/>
        <v>#N/A</v>
      </c>
      <c r="AB1466" s="5" t="e">
        <f t="shared" si="1755"/>
        <v>#N/A</v>
      </c>
      <c r="AC1466" s="5" t="e">
        <f t="shared" si="1756"/>
        <v>#N/A</v>
      </c>
      <c r="AD1466" s="5" t="e">
        <f t="shared" si="1757"/>
        <v>#N/A</v>
      </c>
      <c r="AE1466" s="5" t="e">
        <f t="shared" si="1758"/>
        <v>#N/A</v>
      </c>
      <c r="AF1466" s="5" t="e">
        <f t="shared" si="1759"/>
        <v>#N/A</v>
      </c>
      <c r="AG1466" s="5" t="e">
        <f t="shared" si="1760"/>
        <v>#N/A</v>
      </c>
      <c r="AH1466" s="5" t="e">
        <f t="shared" si="1761"/>
        <v>#N/A</v>
      </c>
      <c r="AI1466" s="5" t="e">
        <f t="shared" si="1762"/>
        <v>#N/A</v>
      </c>
      <c r="AJ1466" s="5" t="e">
        <f t="shared" si="1763"/>
        <v>#N/A</v>
      </c>
      <c r="AK1466" s="5" t="e">
        <f t="shared" si="1764"/>
        <v>#N/A</v>
      </c>
      <c r="AL1466" s="5" t="e">
        <f t="shared" si="1765"/>
        <v>#N/A</v>
      </c>
      <c r="AM1466" s="5" t="e">
        <f t="shared" si="1766"/>
        <v>#N/A</v>
      </c>
      <c r="AN1466" s="5" t="e">
        <f t="shared" si="1767"/>
        <v>#N/A</v>
      </c>
      <c r="AO1466" s="5" t="e">
        <f t="shared" si="1768"/>
        <v>#N/A</v>
      </c>
      <c r="AP1466" s="5" t="e">
        <f t="shared" si="1769"/>
        <v>#N/A</v>
      </c>
      <c r="AQ1466" s="5" t="e">
        <f t="shared" si="1770"/>
        <v>#N/A</v>
      </c>
      <c r="AR1466" s="5" t="e">
        <f t="shared" si="1771"/>
        <v>#N/A</v>
      </c>
      <c r="AS1466" s="5" t="e">
        <f t="shared" si="1772"/>
        <v>#N/A</v>
      </c>
      <c r="AT1466" s="5" t="e">
        <f t="shared" si="1773"/>
        <v>#N/A</v>
      </c>
      <c r="AU1466" s="5" t="e">
        <f t="shared" si="1774"/>
        <v>#N/A</v>
      </c>
      <c r="AV1466" s="5" t="e">
        <f t="shared" si="1775"/>
        <v>#N/A</v>
      </c>
      <c r="AW1466" s="5" t="e">
        <f t="shared" si="1776"/>
        <v>#N/A</v>
      </c>
      <c r="AX1466" s="5" t="e">
        <f t="shared" si="1777"/>
        <v>#N/A</v>
      </c>
      <c r="AY1466" s="5" t="e">
        <f t="shared" si="1778"/>
        <v>#N/A</v>
      </c>
      <c r="AZ1466" s="5" t="e">
        <f t="shared" si="1779"/>
        <v>#N/A</v>
      </c>
      <c r="BA1466" s="5" t="e">
        <f t="shared" si="1780"/>
        <v>#N/A</v>
      </c>
      <c r="BB1466" s="5" t="e">
        <f t="shared" si="1781"/>
        <v>#N/A</v>
      </c>
      <c r="BC1466" s="5" t="e">
        <f t="shared" si="1782"/>
        <v>#N/A</v>
      </c>
      <c r="BD1466" s="5" t="e">
        <f t="shared" si="1783"/>
        <v>#N/A</v>
      </c>
      <c r="BE1466" s="5" t="e">
        <f t="shared" si="1784"/>
        <v>#N/A</v>
      </c>
      <c r="BF1466" s="5" t="e">
        <f t="shared" si="1785"/>
        <v>#N/A</v>
      </c>
      <c r="BG1466" s="5" t="e">
        <f t="shared" si="1786"/>
        <v>#N/A</v>
      </c>
      <c r="BH1466" s="5" t="e">
        <f t="shared" si="1787"/>
        <v>#N/A</v>
      </c>
      <c r="BI1466" s="5" t="e">
        <f t="shared" si="1788"/>
        <v>#N/A</v>
      </c>
      <c r="BJ1466" s="8" t="e">
        <f t="shared" si="1789"/>
        <v>#N/A</v>
      </c>
      <c r="BK1466" s="8" t="e">
        <f t="shared" si="1790"/>
        <v>#N/A</v>
      </c>
      <c r="BL1466" s="8" t="e">
        <f t="shared" si="1791"/>
        <v>#N/A</v>
      </c>
      <c r="BM1466" s="8" t="e">
        <f t="shared" si="1792"/>
        <v>#N/A</v>
      </c>
      <c r="BN1466" s="8" t="e">
        <f t="shared" si="1793"/>
        <v>#N/A</v>
      </c>
    </row>
    <row r="1467" spans="1:66" x14ac:dyDescent="0.25">
      <c r="A1467" t="s">
        <v>136</v>
      </c>
      <c r="B1467" t="s">
        <v>328</v>
      </c>
      <c r="C1467" t="s">
        <v>309</v>
      </c>
      <c r="D1467" t="s">
        <v>568</v>
      </c>
      <c r="E1467">
        <f>VLOOKUP(A1467,home!$A$2:$E$405,3,FALSE)</f>
        <v>1.4901185770751</v>
      </c>
      <c r="F1467">
        <f>VLOOKUP(B1467,home!$B$2:$E$405,3,FALSE)</f>
        <v>1.4</v>
      </c>
      <c r="G1467">
        <f>VLOOKUP(C1467,away!$B$2:$E$405,4,FALSE)</f>
        <v>1.28</v>
      </c>
      <c r="H1467">
        <f>VLOOKUP(A1467,away!$A$2:$E$405,3,FALSE)</f>
        <v>1.24901185770751</v>
      </c>
      <c r="I1467">
        <f>VLOOKUP(C1467,away!$B$2:$E$405,3,FALSE)</f>
        <v>0.7</v>
      </c>
      <c r="J1467">
        <f>VLOOKUP(B1467,home!$B$2:$E$405,4,FALSE)</f>
        <v>1.06</v>
      </c>
      <c r="K1467" s="3">
        <f t="shared" si="1738"/>
        <v>2.6702924901185794</v>
      </c>
      <c r="L1467" s="3">
        <f t="shared" si="1739"/>
        <v>0.92676679841897247</v>
      </c>
      <c r="M1467" s="5">
        <f t="shared" si="1740"/>
        <v>2.7404191891808805E-2</v>
      </c>
      <c r="N1467" s="5">
        <f t="shared" si="1741"/>
        <v>7.3177207806465527E-2</v>
      </c>
      <c r="O1467" s="5">
        <f t="shared" si="1742"/>
        <v>2.539729518283081E-2</v>
      </c>
      <c r="P1467" s="5">
        <f t="shared" si="1743"/>
        <v>6.7818206596037892E-2</v>
      </c>
      <c r="Q1467" s="5">
        <f t="shared" si="1744"/>
        <v>9.770227422672581E-2</v>
      </c>
      <c r="R1467" s="5">
        <f t="shared" si="1745"/>
        <v>1.176868497254685E-2</v>
      </c>
      <c r="S1467" s="5">
        <f t="shared" si="1746"/>
        <v>4.195808039205149E-2</v>
      </c>
      <c r="T1467" s="5">
        <f t="shared" si="1747"/>
        <v>9.0547223883355163E-2</v>
      </c>
      <c r="U1467" s="5">
        <f t="shared" si="1748"/>
        <v>3.1425831100763239E-2</v>
      </c>
      <c r="V1467" s="5">
        <f t="shared" si="1749"/>
        <v>1.1537252628419353E-2</v>
      </c>
      <c r="W1467" s="5">
        <f t="shared" si="1750"/>
        <v>8.6964549711710651E-2</v>
      </c>
      <c r="X1467" s="5">
        <f t="shared" si="1751"/>
        <v>8.0595857312269648E-2</v>
      </c>
      <c r="Y1467" s="5">
        <f t="shared" si="1752"/>
        <v>3.7346782323562241E-2</v>
      </c>
      <c r="Z1467" s="5">
        <f t="shared" si="1753"/>
        <v>3.6356088312029067E-3</v>
      </c>
      <c r="AA1467" s="5">
        <f t="shared" si="1754"/>
        <v>9.7081389589699085E-3</v>
      </c>
      <c r="AB1467" s="5">
        <f t="shared" si="1755"/>
        <v>1.2961785277582478E-2</v>
      </c>
      <c r="AC1467" s="5">
        <f t="shared" si="1756"/>
        <v>1.7844801476765511E-3</v>
      </c>
      <c r="AD1467" s="5">
        <f t="shared" si="1757"/>
        <v>5.8055196000431193E-2</v>
      </c>
      <c r="AE1467" s="5">
        <f t="shared" si="1758"/>
        <v>5.3803628128905552E-2</v>
      </c>
      <c r="AF1467" s="5">
        <f t="shared" si="1759"/>
        <v>2.4931708092175382E-2</v>
      </c>
      <c r="AG1467" s="5">
        <f t="shared" si="1760"/>
        <v>7.701959762567258E-3</v>
      </c>
      <c r="AH1467" s="5">
        <f t="shared" si="1761"/>
        <v>8.4234038919941479E-4</v>
      </c>
      <c r="AI1467" s="5">
        <f t="shared" si="1762"/>
        <v>2.2492952154027587E-3</v>
      </c>
      <c r="AJ1467" s="5">
        <f t="shared" si="1763"/>
        <v>3.0031380608748202E-3</v>
      </c>
      <c r="AK1467" s="5">
        <f t="shared" si="1764"/>
        <v>2.6730856702477683E-3</v>
      </c>
      <c r="AL1467" s="5">
        <f t="shared" si="1765"/>
        <v>1.7664486338359045E-4</v>
      </c>
      <c r="AM1467" s="5">
        <f t="shared" si="1766"/>
        <v>3.1004870778462722E-2</v>
      </c>
      <c r="AN1467" s="5">
        <f t="shared" si="1767"/>
        <v>2.8734284826749848E-2</v>
      </c>
      <c r="AO1467" s="5">
        <f t="shared" si="1768"/>
        <v>1.3314990576872909E-2</v>
      </c>
      <c r="AP1467" s="5">
        <f t="shared" si="1769"/>
        <v>4.1132970626357656E-3</v>
      </c>
      <c r="AQ1467" s="5">
        <f t="shared" si="1770"/>
        <v>9.5301678742127759E-4</v>
      </c>
      <c r="AR1467" s="5">
        <f t="shared" si="1771"/>
        <v>1.5613062113546664E-4</v>
      </c>
      <c r="AS1467" s="5">
        <f t="shared" si="1772"/>
        <v>4.1691442509558574E-4</v>
      </c>
      <c r="AT1467" s="5">
        <f t="shared" si="1773"/>
        <v>5.5664172917742393E-4</v>
      </c>
      <c r="AU1467" s="5">
        <f t="shared" si="1774"/>
        <v>4.9546540970303176E-4</v>
      </c>
      <c r="AV1467" s="5">
        <f t="shared" si="1775"/>
        <v>3.3075939066088263E-4</v>
      </c>
      <c r="AW1467" s="5">
        <f t="shared" si="1776"/>
        <v>1.2143050845786441E-5</v>
      </c>
      <c r="AX1467" s="5">
        <f t="shared" si="1777"/>
        <v>1.3798678932804332E-2</v>
      </c>
      <c r="AY1467" s="5">
        <f t="shared" si="1778"/>
        <v>1.2788157496966395E-2</v>
      </c>
      <c r="AZ1467" s="5">
        <f t="shared" si="1779"/>
        <v>5.9258198905705632E-3</v>
      </c>
      <c r="BA1467" s="5">
        <f t="shared" si="1780"/>
        <v>1.8306177093305159E-3</v>
      </c>
      <c r="BB1467" s="5">
        <f t="shared" si="1781"/>
        <v>4.2413892840132864E-4</v>
      </c>
      <c r="BC1467" s="5">
        <f t="shared" si="1782"/>
        <v>7.8615575351870671E-5</v>
      </c>
      <c r="BD1467" s="5">
        <f t="shared" si="1783"/>
        <v>2.411611264748032E-5</v>
      </c>
      <c r="BE1467" s="5">
        <f t="shared" si="1784"/>
        <v>6.4397074493420398E-5</v>
      </c>
      <c r="BF1467" s="5">
        <f t="shared" si="1785"/>
        <v>8.5979512202693614E-5</v>
      </c>
      <c r="BG1467" s="5">
        <f t="shared" si="1786"/>
        <v>7.6530148579637174E-5</v>
      </c>
      <c r="BH1467" s="5">
        <f t="shared" si="1787"/>
        <v>5.1089470254966042E-5</v>
      </c>
      <c r="BI1467" s="5">
        <f t="shared" si="1788"/>
        <v>2.7284765749194476E-5</v>
      </c>
      <c r="BJ1467" s="8">
        <f t="shared" si="1789"/>
        <v>0.72379287581373597</v>
      </c>
      <c r="BK1467" s="8">
        <f t="shared" si="1790"/>
        <v>0.16346701401634406</v>
      </c>
      <c r="BL1467" s="8">
        <f t="shared" si="1791"/>
        <v>0.10231490348811782</v>
      </c>
      <c r="BM1467" s="8">
        <f t="shared" si="1792"/>
        <v>0.67716652702686464</v>
      </c>
      <c r="BN1467" s="8">
        <f t="shared" si="1793"/>
        <v>0.3032678606764157</v>
      </c>
    </row>
    <row r="1468" spans="1:66" x14ac:dyDescent="0.25">
      <c r="A1468" t="s">
        <v>136</v>
      </c>
      <c r="B1468" t="s">
        <v>515</v>
      </c>
      <c r="C1468" t="s">
        <v>359</v>
      </c>
      <c r="D1468" t="s">
        <v>568</v>
      </c>
      <c r="E1468">
        <f>VLOOKUP(A1468,home!$A$2:$E$405,3,FALSE)</f>
        <v>1.4901185770751</v>
      </c>
      <c r="F1468" t="e">
        <f>VLOOKUP(B1468,home!$B$2:$E$405,3,FALSE)</f>
        <v>#N/A</v>
      </c>
      <c r="G1468">
        <f>VLOOKUP(C1468,away!$B$2:$E$405,4,FALSE)</f>
        <v>0.92</v>
      </c>
      <c r="H1468">
        <f>VLOOKUP(A1468,away!$A$2:$E$405,3,FALSE)</f>
        <v>1.24901185770751</v>
      </c>
      <c r="I1468">
        <f>VLOOKUP(C1468,away!$B$2:$E$405,3,FALSE)</f>
        <v>1.04</v>
      </c>
      <c r="J1468" t="e">
        <f>VLOOKUP(B1468,home!$B$2:$E$405,4,FALSE)</f>
        <v>#N/A</v>
      </c>
      <c r="K1468" s="3" t="e">
        <f t="shared" si="1738"/>
        <v>#N/A</v>
      </c>
      <c r="L1468" s="3" t="e">
        <f t="shared" si="1739"/>
        <v>#N/A</v>
      </c>
      <c r="M1468" s="5" t="e">
        <f t="shared" si="1740"/>
        <v>#N/A</v>
      </c>
      <c r="N1468" s="5" t="e">
        <f t="shared" si="1741"/>
        <v>#N/A</v>
      </c>
      <c r="O1468" s="5" t="e">
        <f t="shared" si="1742"/>
        <v>#N/A</v>
      </c>
      <c r="P1468" s="5" t="e">
        <f t="shared" si="1743"/>
        <v>#N/A</v>
      </c>
      <c r="Q1468" s="5" t="e">
        <f t="shared" si="1744"/>
        <v>#N/A</v>
      </c>
      <c r="R1468" s="5" t="e">
        <f t="shared" si="1745"/>
        <v>#N/A</v>
      </c>
      <c r="S1468" s="5" t="e">
        <f t="shared" si="1746"/>
        <v>#N/A</v>
      </c>
      <c r="T1468" s="5" t="e">
        <f t="shared" si="1747"/>
        <v>#N/A</v>
      </c>
      <c r="U1468" s="5" t="e">
        <f t="shared" si="1748"/>
        <v>#N/A</v>
      </c>
      <c r="V1468" s="5" t="e">
        <f t="shared" si="1749"/>
        <v>#N/A</v>
      </c>
      <c r="W1468" s="5" t="e">
        <f t="shared" si="1750"/>
        <v>#N/A</v>
      </c>
      <c r="X1468" s="5" t="e">
        <f t="shared" si="1751"/>
        <v>#N/A</v>
      </c>
      <c r="Y1468" s="5" t="e">
        <f t="shared" si="1752"/>
        <v>#N/A</v>
      </c>
      <c r="Z1468" s="5" t="e">
        <f t="shared" si="1753"/>
        <v>#N/A</v>
      </c>
      <c r="AA1468" s="5" t="e">
        <f t="shared" si="1754"/>
        <v>#N/A</v>
      </c>
      <c r="AB1468" s="5" t="e">
        <f t="shared" si="1755"/>
        <v>#N/A</v>
      </c>
      <c r="AC1468" s="5" t="e">
        <f t="shared" si="1756"/>
        <v>#N/A</v>
      </c>
      <c r="AD1468" s="5" t="e">
        <f t="shared" si="1757"/>
        <v>#N/A</v>
      </c>
      <c r="AE1468" s="5" t="e">
        <f t="shared" si="1758"/>
        <v>#N/A</v>
      </c>
      <c r="AF1468" s="5" t="e">
        <f t="shared" si="1759"/>
        <v>#N/A</v>
      </c>
      <c r="AG1468" s="5" t="e">
        <f t="shared" si="1760"/>
        <v>#N/A</v>
      </c>
      <c r="AH1468" s="5" t="e">
        <f t="shared" si="1761"/>
        <v>#N/A</v>
      </c>
      <c r="AI1468" s="5" t="e">
        <f t="shared" si="1762"/>
        <v>#N/A</v>
      </c>
      <c r="AJ1468" s="5" t="e">
        <f t="shared" si="1763"/>
        <v>#N/A</v>
      </c>
      <c r="AK1468" s="5" t="e">
        <f t="shared" si="1764"/>
        <v>#N/A</v>
      </c>
      <c r="AL1468" s="5" t="e">
        <f t="shared" si="1765"/>
        <v>#N/A</v>
      </c>
      <c r="AM1468" s="5" t="e">
        <f t="shared" si="1766"/>
        <v>#N/A</v>
      </c>
      <c r="AN1468" s="5" t="e">
        <f t="shared" si="1767"/>
        <v>#N/A</v>
      </c>
      <c r="AO1468" s="5" t="e">
        <f t="shared" si="1768"/>
        <v>#N/A</v>
      </c>
      <c r="AP1468" s="5" t="e">
        <f t="shared" si="1769"/>
        <v>#N/A</v>
      </c>
      <c r="AQ1468" s="5" t="e">
        <f t="shared" si="1770"/>
        <v>#N/A</v>
      </c>
      <c r="AR1468" s="5" t="e">
        <f t="shared" si="1771"/>
        <v>#N/A</v>
      </c>
      <c r="AS1468" s="5" t="e">
        <f t="shared" si="1772"/>
        <v>#N/A</v>
      </c>
      <c r="AT1468" s="5" t="e">
        <f t="shared" si="1773"/>
        <v>#N/A</v>
      </c>
      <c r="AU1468" s="5" t="e">
        <f t="shared" si="1774"/>
        <v>#N/A</v>
      </c>
      <c r="AV1468" s="5" t="e">
        <f t="shared" si="1775"/>
        <v>#N/A</v>
      </c>
      <c r="AW1468" s="5" t="e">
        <f t="shared" si="1776"/>
        <v>#N/A</v>
      </c>
      <c r="AX1468" s="5" t="e">
        <f t="shared" si="1777"/>
        <v>#N/A</v>
      </c>
      <c r="AY1468" s="5" t="e">
        <f t="shared" si="1778"/>
        <v>#N/A</v>
      </c>
      <c r="AZ1468" s="5" t="e">
        <f t="shared" si="1779"/>
        <v>#N/A</v>
      </c>
      <c r="BA1468" s="5" t="e">
        <f t="shared" si="1780"/>
        <v>#N/A</v>
      </c>
      <c r="BB1468" s="5" t="e">
        <f t="shared" si="1781"/>
        <v>#N/A</v>
      </c>
      <c r="BC1468" s="5" t="e">
        <f t="shared" si="1782"/>
        <v>#N/A</v>
      </c>
      <c r="BD1468" s="5" t="e">
        <f t="shared" si="1783"/>
        <v>#N/A</v>
      </c>
      <c r="BE1468" s="5" t="e">
        <f t="shared" si="1784"/>
        <v>#N/A</v>
      </c>
      <c r="BF1468" s="5" t="e">
        <f t="shared" si="1785"/>
        <v>#N/A</v>
      </c>
      <c r="BG1468" s="5" t="e">
        <f t="shared" si="1786"/>
        <v>#N/A</v>
      </c>
      <c r="BH1468" s="5" t="e">
        <f t="shared" si="1787"/>
        <v>#N/A</v>
      </c>
      <c r="BI1468" s="5" t="e">
        <f t="shared" si="1788"/>
        <v>#N/A</v>
      </c>
      <c r="BJ1468" s="8" t="e">
        <f t="shared" si="1789"/>
        <v>#N/A</v>
      </c>
      <c r="BK1468" s="8" t="e">
        <f t="shared" si="1790"/>
        <v>#N/A</v>
      </c>
      <c r="BL1468" s="8" t="e">
        <f t="shared" si="1791"/>
        <v>#N/A</v>
      </c>
      <c r="BM1468" s="8" t="e">
        <f t="shared" si="1792"/>
        <v>#N/A</v>
      </c>
      <c r="BN1468" s="8" t="e">
        <f t="shared" si="1793"/>
        <v>#N/A</v>
      </c>
    </row>
    <row r="1469" spans="1:66" x14ac:dyDescent="0.25">
      <c r="A1469" t="s">
        <v>136</v>
      </c>
      <c r="B1469" t="s">
        <v>514</v>
      </c>
      <c r="C1469" t="s">
        <v>317</v>
      </c>
      <c r="D1469" t="s">
        <v>568</v>
      </c>
      <c r="E1469">
        <f>VLOOKUP(A1469,home!$A$2:$E$405,3,FALSE)</f>
        <v>1.4901185770751</v>
      </c>
      <c r="F1469" t="e">
        <f>VLOOKUP(B1469,home!$B$2:$E$405,3,FALSE)</f>
        <v>#N/A</v>
      </c>
      <c r="G1469">
        <f>VLOOKUP(C1469,away!$B$2:$E$405,4,FALSE)</f>
        <v>0.79</v>
      </c>
      <c r="H1469">
        <f>VLOOKUP(A1469,away!$A$2:$E$405,3,FALSE)</f>
        <v>1.24901185770751</v>
      </c>
      <c r="I1469">
        <f>VLOOKUP(C1469,away!$B$2:$E$405,3,FALSE)</f>
        <v>0.64</v>
      </c>
      <c r="J1469" t="e">
        <f>VLOOKUP(B1469,home!$B$2:$E$405,4,FALSE)</f>
        <v>#N/A</v>
      </c>
      <c r="K1469" s="3" t="e">
        <f t="shared" si="1738"/>
        <v>#N/A</v>
      </c>
      <c r="L1469" s="3" t="e">
        <f t="shared" si="1739"/>
        <v>#N/A</v>
      </c>
      <c r="M1469" s="5" t="e">
        <f t="shared" si="1740"/>
        <v>#N/A</v>
      </c>
      <c r="N1469" s="5" t="e">
        <f t="shared" si="1741"/>
        <v>#N/A</v>
      </c>
      <c r="O1469" s="5" t="e">
        <f t="shared" si="1742"/>
        <v>#N/A</v>
      </c>
      <c r="P1469" s="5" t="e">
        <f t="shared" si="1743"/>
        <v>#N/A</v>
      </c>
      <c r="Q1469" s="5" t="e">
        <f t="shared" si="1744"/>
        <v>#N/A</v>
      </c>
      <c r="R1469" s="5" t="e">
        <f t="shared" si="1745"/>
        <v>#N/A</v>
      </c>
      <c r="S1469" s="5" t="e">
        <f t="shared" si="1746"/>
        <v>#N/A</v>
      </c>
      <c r="T1469" s="5" t="e">
        <f t="shared" si="1747"/>
        <v>#N/A</v>
      </c>
      <c r="U1469" s="5" t="e">
        <f t="shared" si="1748"/>
        <v>#N/A</v>
      </c>
      <c r="V1469" s="5" t="e">
        <f t="shared" si="1749"/>
        <v>#N/A</v>
      </c>
      <c r="W1469" s="5" t="e">
        <f t="shared" si="1750"/>
        <v>#N/A</v>
      </c>
      <c r="X1469" s="5" t="e">
        <f t="shared" si="1751"/>
        <v>#N/A</v>
      </c>
      <c r="Y1469" s="5" t="e">
        <f t="shared" si="1752"/>
        <v>#N/A</v>
      </c>
      <c r="Z1469" s="5" t="e">
        <f t="shared" si="1753"/>
        <v>#N/A</v>
      </c>
      <c r="AA1469" s="5" t="e">
        <f t="shared" si="1754"/>
        <v>#N/A</v>
      </c>
      <c r="AB1469" s="5" t="e">
        <f t="shared" si="1755"/>
        <v>#N/A</v>
      </c>
      <c r="AC1469" s="5" t="e">
        <f t="shared" si="1756"/>
        <v>#N/A</v>
      </c>
      <c r="AD1469" s="5" t="e">
        <f t="shared" si="1757"/>
        <v>#N/A</v>
      </c>
      <c r="AE1469" s="5" t="e">
        <f t="shared" si="1758"/>
        <v>#N/A</v>
      </c>
      <c r="AF1469" s="5" t="e">
        <f t="shared" si="1759"/>
        <v>#N/A</v>
      </c>
      <c r="AG1469" s="5" t="e">
        <f t="shared" si="1760"/>
        <v>#N/A</v>
      </c>
      <c r="AH1469" s="5" t="e">
        <f t="shared" si="1761"/>
        <v>#N/A</v>
      </c>
      <c r="AI1469" s="5" t="e">
        <f t="shared" si="1762"/>
        <v>#N/A</v>
      </c>
      <c r="AJ1469" s="5" t="e">
        <f t="shared" si="1763"/>
        <v>#N/A</v>
      </c>
      <c r="AK1469" s="5" t="e">
        <f t="shared" si="1764"/>
        <v>#N/A</v>
      </c>
      <c r="AL1469" s="5" t="e">
        <f t="shared" si="1765"/>
        <v>#N/A</v>
      </c>
      <c r="AM1469" s="5" t="e">
        <f t="shared" si="1766"/>
        <v>#N/A</v>
      </c>
      <c r="AN1469" s="5" t="e">
        <f t="shared" si="1767"/>
        <v>#N/A</v>
      </c>
      <c r="AO1469" s="5" t="e">
        <f t="shared" si="1768"/>
        <v>#N/A</v>
      </c>
      <c r="AP1469" s="5" t="e">
        <f t="shared" si="1769"/>
        <v>#N/A</v>
      </c>
      <c r="AQ1469" s="5" t="e">
        <f t="shared" si="1770"/>
        <v>#N/A</v>
      </c>
      <c r="AR1469" s="5" t="e">
        <f t="shared" si="1771"/>
        <v>#N/A</v>
      </c>
      <c r="AS1469" s="5" t="e">
        <f t="shared" si="1772"/>
        <v>#N/A</v>
      </c>
      <c r="AT1469" s="5" t="e">
        <f t="shared" si="1773"/>
        <v>#N/A</v>
      </c>
      <c r="AU1469" s="5" t="e">
        <f t="shared" si="1774"/>
        <v>#N/A</v>
      </c>
      <c r="AV1469" s="5" t="e">
        <f t="shared" si="1775"/>
        <v>#N/A</v>
      </c>
      <c r="AW1469" s="5" t="e">
        <f t="shared" si="1776"/>
        <v>#N/A</v>
      </c>
      <c r="AX1469" s="5" t="e">
        <f t="shared" si="1777"/>
        <v>#N/A</v>
      </c>
      <c r="AY1469" s="5" t="e">
        <f t="shared" si="1778"/>
        <v>#N/A</v>
      </c>
      <c r="AZ1469" s="5" t="e">
        <f t="shared" si="1779"/>
        <v>#N/A</v>
      </c>
      <c r="BA1469" s="5" t="e">
        <f t="shared" si="1780"/>
        <v>#N/A</v>
      </c>
      <c r="BB1469" s="5" t="e">
        <f t="shared" si="1781"/>
        <v>#N/A</v>
      </c>
      <c r="BC1469" s="5" t="e">
        <f t="shared" si="1782"/>
        <v>#N/A</v>
      </c>
      <c r="BD1469" s="5" t="e">
        <f t="shared" si="1783"/>
        <v>#N/A</v>
      </c>
      <c r="BE1469" s="5" t="e">
        <f t="shared" si="1784"/>
        <v>#N/A</v>
      </c>
      <c r="BF1469" s="5" t="e">
        <f t="shared" si="1785"/>
        <v>#N/A</v>
      </c>
      <c r="BG1469" s="5" t="e">
        <f t="shared" si="1786"/>
        <v>#N/A</v>
      </c>
      <c r="BH1469" s="5" t="e">
        <f t="shared" si="1787"/>
        <v>#N/A</v>
      </c>
      <c r="BI1469" s="5" t="e">
        <f t="shared" si="1788"/>
        <v>#N/A</v>
      </c>
      <c r="BJ1469" s="8" t="e">
        <f t="shared" si="1789"/>
        <v>#N/A</v>
      </c>
      <c r="BK1469" s="8" t="e">
        <f t="shared" si="1790"/>
        <v>#N/A</v>
      </c>
      <c r="BL1469" s="8" t="e">
        <f t="shared" si="1791"/>
        <v>#N/A</v>
      </c>
      <c r="BM1469" s="8" t="e">
        <f t="shared" si="1792"/>
        <v>#N/A</v>
      </c>
      <c r="BN1469" s="8" t="e">
        <f t="shared" si="1793"/>
        <v>#N/A</v>
      </c>
    </row>
    <row r="1470" spans="1:66" x14ac:dyDescent="0.25">
      <c r="A1470" t="s">
        <v>136</v>
      </c>
      <c r="B1470" t="s">
        <v>137</v>
      </c>
      <c r="C1470" t="s">
        <v>388</v>
      </c>
      <c r="D1470" t="s">
        <v>568</v>
      </c>
      <c r="E1470">
        <f>VLOOKUP(A1470,home!$A$2:$E$405,3,FALSE)</f>
        <v>1.4901185770751</v>
      </c>
      <c r="F1470">
        <f>VLOOKUP(B1470,home!$B$2:$E$405,3,FALSE)</f>
        <v>0.98</v>
      </c>
      <c r="G1470">
        <f>VLOOKUP(C1470,away!$B$2:$E$405,4,FALSE)</f>
        <v>0.76</v>
      </c>
      <c r="H1470">
        <f>VLOOKUP(A1470,away!$A$2:$E$405,3,FALSE)</f>
        <v>1.24901185770751</v>
      </c>
      <c r="I1470">
        <f>VLOOKUP(C1470,away!$B$2:$E$405,3,FALSE)</f>
        <v>0.95</v>
      </c>
      <c r="J1470">
        <f>VLOOKUP(B1470,home!$B$2:$E$405,4,FALSE)</f>
        <v>1.27</v>
      </c>
      <c r="K1470" s="3">
        <f t="shared" si="1738"/>
        <v>1.1098403162055344</v>
      </c>
      <c r="L1470" s="3">
        <f t="shared" si="1739"/>
        <v>1.5069328063241108</v>
      </c>
      <c r="M1470" s="5">
        <f t="shared" si="1740"/>
        <v>7.3038168191879305E-2</v>
      </c>
      <c r="N1470" s="5">
        <f t="shared" si="1741"/>
        <v>8.106070368114833E-2</v>
      </c>
      <c r="O1470" s="5">
        <f t="shared" si="1742"/>
        <v>0.11006361176216109</v>
      </c>
      <c r="P1470" s="5">
        <f t="shared" si="1743"/>
        <v>0.12215303368084003</v>
      </c>
      <c r="Q1470" s="5">
        <f t="shared" si="1744"/>
        <v>4.4982218502664401E-2</v>
      </c>
      <c r="R1470" s="5">
        <f t="shared" si="1745"/>
        <v>8.2929233673460431E-2</v>
      </c>
      <c r="S1470" s="5">
        <f t="shared" si="1746"/>
        <v>5.1073856337115343E-2</v>
      </c>
      <c r="T1470" s="5">
        <f t="shared" si="1747"/>
        <v>6.7785180762904393E-2</v>
      </c>
      <c r="U1470" s="5">
        <f t="shared" si="1748"/>
        <v>9.2038206922835972E-2</v>
      </c>
      <c r="V1470" s="5">
        <f t="shared" si="1749"/>
        <v>9.4909683644492267E-3</v>
      </c>
      <c r="W1470" s="5">
        <f t="shared" si="1750"/>
        <v>1.6641026535541167E-2</v>
      </c>
      <c r="X1470" s="5">
        <f t="shared" si="1751"/>
        <v>2.5076908817317042E-2</v>
      </c>
      <c r="Y1470" s="5">
        <f t="shared" si="1752"/>
        <v>1.8894608289006711E-2</v>
      </c>
      <c r="Z1470" s="5">
        <f t="shared" si="1753"/>
        <v>4.1656260941951885E-2</v>
      </c>
      <c r="AA1470" s="5">
        <f t="shared" si="1754"/>
        <v>4.6231797815756127E-2</v>
      </c>
      <c r="AB1470" s="5">
        <f t="shared" si="1755"/>
        <v>2.5654956553294559E-2</v>
      </c>
      <c r="AC1470" s="5">
        <f t="shared" si="1756"/>
        <v>9.9207596434426311E-4</v>
      </c>
      <c r="AD1470" s="5">
        <f t="shared" si="1757"/>
        <v>4.6172205380474243E-3</v>
      </c>
      <c r="AE1470" s="5">
        <f t="shared" si="1758"/>
        <v>6.9578411028171248E-3</v>
      </c>
      <c r="AF1470" s="5">
        <f t="shared" si="1759"/>
        <v>5.24249950951273E-3</v>
      </c>
      <c r="AG1470" s="5">
        <f t="shared" si="1760"/>
        <v>2.6333648326742633E-3</v>
      </c>
      <c r="AH1470" s="5">
        <f t="shared" si="1761"/>
        <v>1.5693296550556256E-2</v>
      </c>
      <c r="AI1470" s="5">
        <f t="shared" si="1762"/>
        <v>1.7417053205976578E-2</v>
      </c>
      <c r="AJ1470" s="5">
        <f t="shared" si="1763"/>
        <v>9.6650739187448317E-3</v>
      </c>
      <c r="AK1470" s="5">
        <f t="shared" si="1764"/>
        <v>3.5755628980432093E-3</v>
      </c>
      <c r="AL1470" s="5">
        <f t="shared" si="1765"/>
        <v>6.636808763775667E-5</v>
      </c>
      <c r="AM1470" s="5">
        <f t="shared" si="1766"/>
        <v>1.0248755003874474E-3</v>
      </c>
      <c r="AN1470" s="5">
        <f t="shared" si="1767"/>
        <v>1.5444185139316833E-3</v>
      </c>
      <c r="AO1470" s="5">
        <f t="shared" si="1768"/>
        <v>1.1636674626689925E-3</v>
      </c>
      <c r="AP1470" s="5">
        <f t="shared" si="1769"/>
        <v>5.8452289171594736E-4</v>
      </c>
      <c r="AQ1470" s="5">
        <f t="shared" si="1770"/>
        <v>2.2020918039354932E-4</v>
      </c>
      <c r="AR1470" s="5">
        <f t="shared" si="1771"/>
        <v>4.7297486822812417E-3</v>
      </c>
      <c r="AS1470" s="5">
        <f t="shared" si="1772"/>
        <v>5.2492657731157228E-3</v>
      </c>
      <c r="AT1470" s="5">
        <f t="shared" si="1773"/>
        <v>2.9129233927408216E-3</v>
      </c>
      <c r="AU1470" s="5">
        <f t="shared" si="1774"/>
        <v>1.0776266064273239E-3</v>
      </c>
      <c r="AV1470" s="5">
        <f t="shared" si="1775"/>
        <v>2.9899836340719949E-4</v>
      </c>
      <c r="AW1470" s="5">
        <f t="shared" si="1776"/>
        <v>3.0832673766656442E-6</v>
      </c>
      <c r="AX1470" s="5">
        <f t="shared" si="1777"/>
        <v>1.8957469157021811E-4</v>
      </c>
      <c r="AY1470" s="5">
        <f t="shared" si="1778"/>
        <v>2.8567632197593653E-4</v>
      </c>
      <c r="AZ1470" s="5">
        <f t="shared" si="1779"/>
        <v>2.152475107877742E-4</v>
      </c>
      <c r="BA1470" s="5">
        <f t="shared" si="1780"/>
        <v>1.0812117849523327E-4</v>
      </c>
      <c r="BB1470" s="5">
        <f t="shared" si="1781"/>
        <v>4.0732837733223011E-5</v>
      </c>
      <c r="BC1470" s="5">
        <f t="shared" si="1782"/>
        <v>1.2276329894974067E-5</v>
      </c>
      <c r="BD1470" s="5">
        <f t="shared" si="1783"/>
        <v>1.1879022424996406E-3</v>
      </c>
      <c r="BE1470" s="5">
        <f t="shared" si="1784"/>
        <v>1.3183818004370645E-3</v>
      </c>
      <c r="BF1470" s="5">
        <f t="shared" si="1785"/>
        <v>7.3159663713834669E-4</v>
      </c>
      <c r="BG1470" s="5">
        <f t="shared" si="1786"/>
        <v>2.7065181436550944E-4</v>
      </c>
      <c r="BH1470" s="5">
        <f t="shared" si="1787"/>
        <v>7.5095073809254659E-5</v>
      </c>
      <c r="BI1470" s="5">
        <f t="shared" si="1788"/>
        <v>1.6668708092388215E-5</v>
      </c>
      <c r="BJ1470" s="8">
        <f t="shared" si="1789"/>
        <v>0.27928089499118858</v>
      </c>
      <c r="BK1470" s="8">
        <f t="shared" si="1790"/>
        <v>0.25710014694824185</v>
      </c>
      <c r="BL1470" s="8">
        <f t="shared" si="1791"/>
        <v>0.42113765239514372</v>
      </c>
      <c r="BM1470" s="8">
        <f t="shared" si="1792"/>
        <v>0.48466539272977321</v>
      </c>
      <c r="BN1470" s="8">
        <f t="shared" si="1793"/>
        <v>0.51422696949215352</v>
      </c>
    </row>
    <row r="1471" spans="1:66" x14ac:dyDescent="0.25">
      <c r="A1471" t="s">
        <v>136</v>
      </c>
      <c r="B1471" t="s">
        <v>135</v>
      </c>
      <c r="C1471" t="s">
        <v>473</v>
      </c>
      <c r="D1471" t="s">
        <v>568</v>
      </c>
      <c r="E1471">
        <f>VLOOKUP(A1471,home!$A$2:$E$405,3,FALSE)</f>
        <v>1.4901185770751</v>
      </c>
      <c r="F1471">
        <f>VLOOKUP(B1471,home!$B$2:$E$405,3,FALSE)</f>
        <v>0.93</v>
      </c>
      <c r="G1471">
        <f>VLOOKUP(C1471,away!$B$2:$E$405,4,FALSE)</f>
        <v>1.25</v>
      </c>
      <c r="H1471">
        <f>VLOOKUP(A1471,away!$A$2:$E$405,3,FALSE)</f>
        <v>1.24901185770751</v>
      </c>
      <c r="I1471">
        <f>VLOOKUP(C1471,away!$B$2:$E$405,3,FALSE)</f>
        <v>0.57999999999999996</v>
      </c>
      <c r="J1471">
        <f>VLOOKUP(B1471,home!$B$2:$E$405,4,FALSE)</f>
        <v>1.65</v>
      </c>
      <c r="K1471" s="3">
        <f t="shared" si="1738"/>
        <v>1.7322628458498037</v>
      </c>
      <c r="L1471" s="3">
        <f t="shared" si="1739"/>
        <v>1.195304347826087</v>
      </c>
      <c r="M1471" s="5">
        <f t="shared" si="1740"/>
        <v>5.3527100941934094E-2</v>
      </c>
      <c r="N1471" s="5">
        <f t="shared" si="1741"/>
        <v>9.2723008207764468E-2</v>
      </c>
      <c r="O1471" s="5">
        <f t="shared" si="1742"/>
        <v>6.398117648241966E-2</v>
      </c>
      <c r="P1471" s="5">
        <f t="shared" si="1743"/>
        <v>0.11083221485425482</v>
      </c>
      <c r="Q1471" s="5">
        <f t="shared" si="1744"/>
        <v>8.0310311036868406E-2</v>
      </c>
      <c r="R1471" s="5">
        <f t="shared" si="1745"/>
        <v>3.8238489214232209E-2</v>
      </c>
      <c r="S1471" s="5">
        <f t="shared" si="1746"/>
        <v>5.7371778189636506E-2</v>
      </c>
      <c r="T1471" s="5">
        <f t="shared" si="1747"/>
        <v>9.5995263957634178E-2</v>
      </c>
      <c r="U1471" s="5">
        <f t="shared" si="1748"/>
        <v>6.6239114147242914E-2</v>
      </c>
      <c r="V1471" s="5">
        <f t="shared" si="1749"/>
        <v>1.3199214634558594E-2</v>
      </c>
      <c r="W1471" s="5">
        <f t="shared" si="1750"/>
        <v>4.6372855982602865E-2</v>
      </c>
      <c r="X1471" s="5">
        <f t="shared" si="1751"/>
        <v>5.5429676377118174E-2</v>
      </c>
      <c r="Y1471" s="5">
        <f t="shared" si="1752"/>
        <v>3.3127666586081156E-2</v>
      </c>
      <c r="Z1471" s="5">
        <f t="shared" si="1753"/>
        <v>1.5235544137357561E-2</v>
      </c>
      <c r="AA1471" s="5">
        <f t="shared" si="1754"/>
        <v>2.6391967045449303E-2</v>
      </c>
      <c r="AB1471" s="5">
        <f t="shared" si="1755"/>
        <v>2.2858911970862126E-2</v>
      </c>
      <c r="AC1471" s="5">
        <f t="shared" si="1756"/>
        <v>1.7081279465701942E-3</v>
      </c>
      <c r="AD1471" s="5">
        <f t="shared" si="1757"/>
        <v>2.0082493868651678E-2</v>
      </c>
      <c r="AE1471" s="5">
        <f t="shared" si="1758"/>
        <v>2.4004692236390086E-2</v>
      </c>
      <c r="AF1471" s="5">
        <f t="shared" si="1759"/>
        <v>1.4346456499192094E-2</v>
      </c>
      <c r="AG1471" s="5">
        <f t="shared" si="1760"/>
        <v>5.7161272764607099E-3</v>
      </c>
      <c r="AH1471" s="5">
        <f t="shared" si="1761"/>
        <v>4.5527780372199367E-3</v>
      </c>
      <c r="AI1471" s="5">
        <f t="shared" si="1762"/>
        <v>7.886608239277091E-3</v>
      </c>
      <c r="AJ1471" s="5">
        <f t="shared" si="1763"/>
        <v>6.8308392163363221E-3</v>
      </c>
      <c r="AK1471" s="5">
        <f t="shared" si="1764"/>
        <v>3.9442696601444012E-3</v>
      </c>
      <c r="AL1471" s="5">
        <f t="shared" si="1765"/>
        <v>1.4147271213376056E-4</v>
      </c>
      <c r="AM1471" s="5">
        <f t="shared" si="1766"/>
        <v>6.957631596134356E-3</v>
      </c>
      <c r="AN1471" s="5">
        <f t="shared" si="1767"/>
        <v>8.3164872974315542E-3</v>
      </c>
      <c r="AO1471" s="5">
        <f t="shared" si="1768"/>
        <v>4.9703667126301801E-3</v>
      </c>
      <c r="AP1471" s="5">
        <f t="shared" si="1769"/>
        <v>1.9803669806323027E-3</v>
      </c>
      <c r="AQ1471" s="5">
        <f t="shared" si="1770"/>
        <v>5.91785315560253E-4</v>
      </c>
      <c r="AR1471" s="5">
        <f t="shared" si="1771"/>
        <v>1.0883910765152208E-3</v>
      </c>
      <c r="AS1471" s="5">
        <f t="shared" si="1772"/>
        <v>1.8853794236017879E-3</v>
      </c>
      <c r="AT1471" s="5">
        <f t="shared" si="1773"/>
        <v>1.6329863629175479E-3</v>
      </c>
      <c r="AU1471" s="5">
        <f t="shared" si="1774"/>
        <v>9.4292053475382432E-4</v>
      </c>
      <c r="AV1471" s="5">
        <f t="shared" si="1775"/>
        <v>4.0834655223571952E-4</v>
      </c>
      <c r="AW1471" s="5">
        <f t="shared" si="1776"/>
        <v>8.1369653831120799E-6</v>
      </c>
      <c r="AX1471" s="5">
        <f t="shared" si="1777"/>
        <v>2.0087411181823689E-3</v>
      </c>
      <c r="AY1471" s="5">
        <f t="shared" si="1778"/>
        <v>2.4010569922204212E-3</v>
      </c>
      <c r="AZ1471" s="5">
        <f t="shared" si="1779"/>
        <v>1.4349969310896483E-3</v>
      </c>
      <c r="BA1471" s="5">
        <f t="shared" si="1780"/>
        <v>5.7175269028284946E-4</v>
      </c>
      <c r="BB1471" s="5">
        <f t="shared" si="1781"/>
        <v>1.7085461914408804E-4</v>
      </c>
      <c r="BC1471" s="5">
        <f t="shared" si="1782"/>
        <v>4.0844653821819687E-5</v>
      </c>
      <c r="BD1471" s="5">
        <f t="shared" si="1783"/>
        <v>2.1682643098229313E-4</v>
      </c>
      <c r="BE1471" s="5">
        <f t="shared" si="1784"/>
        <v>3.7560037038884321E-4</v>
      </c>
      <c r="BF1471" s="5">
        <f t="shared" si="1785"/>
        <v>3.2531928325600895E-4</v>
      </c>
      <c r="BG1471" s="5">
        <f t="shared" si="1786"/>
        <v>1.8784616914095756E-4</v>
      </c>
      <c r="BH1471" s="5">
        <f t="shared" si="1787"/>
        <v>8.1349734884524649E-5</v>
      </c>
      <c r="BI1471" s="5">
        <f t="shared" si="1788"/>
        <v>2.8183824652038738E-5</v>
      </c>
      <c r="BJ1471" s="8">
        <f t="shared" si="1789"/>
        <v>0.49755343693589371</v>
      </c>
      <c r="BK1471" s="8">
        <f t="shared" si="1790"/>
        <v>0.23918096627130839</v>
      </c>
      <c r="BL1471" s="8">
        <f t="shared" si="1791"/>
        <v>0.24809730377651273</v>
      </c>
      <c r="BM1471" s="8">
        <f t="shared" si="1792"/>
        <v>0.55806203035676138</v>
      </c>
      <c r="BN1471" s="8">
        <f t="shared" si="1793"/>
        <v>0.43961230073747365</v>
      </c>
    </row>
    <row r="1472" spans="1:66" x14ac:dyDescent="0.25">
      <c r="A1472" t="s">
        <v>136</v>
      </c>
      <c r="B1472" t="s">
        <v>116</v>
      </c>
      <c r="C1472" t="s">
        <v>516</v>
      </c>
      <c r="D1472" t="s">
        <v>568</v>
      </c>
      <c r="E1472">
        <f>VLOOKUP(A1472,home!$A$2:$E$405,3,FALSE)</f>
        <v>1.4901185770751</v>
      </c>
      <c r="F1472">
        <f>VLOOKUP(B1472,home!$B$2:$E$405,3,FALSE)</f>
        <v>0.48</v>
      </c>
      <c r="G1472" t="e">
        <f>VLOOKUP(C1472,away!$B$2:$E$405,4,FALSE)</f>
        <v>#N/A</v>
      </c>
      <c r="H1472">
        <f>VLOOKUP(A1472,away!$A$2:$E$405,3,FALSE)</f>
        <v>1.24901185770751</v>
      </c>
      <c r="I1472" t="e">
        <f>VLOOKUP(C1472,away!$B$2:$E$405,3,FALSE)</f>
        <v>#N/A</v>
      </c>
      <c r="J1472">
        <f>VLOOKUP(B1472,home!$B$2:$E$405,4,FALSE)</f>
        <v>1.41</v>
      </c>
      <c r="K1472" s="3" t="e">
        <f t="shared" si="1738"/>
        <v>#N/A</v>
      </c>
      <c r="L1472" s="3" t="e">
        <f t="shared" si="1739"/>
        <v>#N/A</v>
      </c>
      <c r="M1472" s="5" t="e">
        <f t="shared" si="1740"/>
        <v>#N/A</v>
      </c>
      <c r="N1472" s="5" t="e">
        <f t="shared" si="1741"/>
        <v>#N/A</v>
      </c>
      <c r="O1472" s="5" t="e">
        <f t="shared" si="1742"/>
        <v>#N/A</v>
      </c>
      <c r="P1472" s="5" t="e">
        <f t="shared" si="1743"/>
        <v>#N/A</v>
      </c>
      <c r="Q1472" s="5" t="e">
        <f t="shared" si="1744"/>
        <v>#N/A</v>
      </c>
      <c r="R1472" s="5" t="e">
        <f t="shared" si="1745"/>
        <v>#N/A</v>
      </c>
      <c r="S1472" s="5" t="e">
        <f t="shared" si="1746"/>
        <v>#N/A</v>
      </c>
      <c r="T1472" s="5" t="e">
        <f t="shared" si="1747"/>
        <v>#N/A</v>
      </c>
      <c r="U1472" s="5" t="e">
        <f t="shared" si="1748"/>
        <v>#N/A</v>
      </c>
      <c r="V1472" s="5" t="e">
        <f t="shared" si="1749"/>
        <v>#N/A</v>
      </c>
      <c r="W1472" s="5" t="e">
        <f t="shared" si="1750"/>
        <v>#N/A</v>
      </c>
      <c r="X1472" s="5" t="e">
        <f t="shared" si="1751"/>
        <v>#N/A</v>
      </c>
      <c r="Y1472" s="5" t="e">
        <f t="shared" si="1752"/>
        <v>#N/A</v>
      </c>
      <c r="Z1472" s="5" t="e">
        <f t="shared" si="1753"/>
        <v>#N/A</v>
      </c>
      <c r="AA1472" s="5" t="e">
        <f t="shared" si="1754"/>
        <v>#N/A</v>
      </c>
      <c r="AB1472" s="5" t="e">
        <f t="shared" si="1755"/>
        <v>#N/A</v>
      </c>
      <c r="AC1472" s="5" t="e">
        <f t="shared" si="1756"/>
        <v>#N/A</v>
      </c>
      <c r="AD1472" s="5" t="e">
        <f t="shared" si="1757"/>
        <v>#N/A</v>
      </c>
      <c r="AE1472" s="5" t="e">
        <f t="shared" si="1758"/>
        <v>#N/A</v>
      </c>
      <c r="AF1472" s="5" t="e">
        <f t="shared" si="1759"/>
        <v>#N/A</v>
      </c>
      <c r="AG1472" s="5" t="e">
        <f t="shared" si="1760"/>
        <v>#N/A</v>
      </c>
      <c r="AH1472" s="5" t="e">
        <f t="shared" si="1761"/>
        <v>#N/A</v>
      </c>
      <c r="AI1472" s="5" t="e">
        <f t="shared" si="1762"/>
        <v>#N/A</v>
      </c>
      <c r="AJ1472" s="5" t="e">
        <f t="shared" si="1763"/>
        <v>#N/A</v>
      </c>
      <c r="AK1472" s="5" t="e">
        <f t="shared" si="1764"/>
        <v>#N/A</v>
      </c>
      <c r="AL1472" s="5" t="e">
        <f t="shared" si="1765"/>
        <v>#N/A</v>
      </c>
      <c r="AM1472" s="5" t="e">
        <f t="shared" si="1766"/>
        <v>#N/A</v>
      </c>
      <c r="AN1472" s="5" t="e">
        <f t="shared" si="1767"/>
        <v>#N/A</v>
      </c>
      <c r="AO1472" s="5" t="e">
        <f t="shared" si="1768"/>
        <v>#N/A</v>
      </c>
      <c r="AP1472" s="5" t="e">
        <f t="shared" si="1769"/>
        <v>#N/A</v>
      </c>
      <c r="AQ1472" s="5" t="e">
        <f t="shared" si="1770"/>
        <v>#N/A</v>
      </c>
      <c r="AR1472" s="5" t="e">
        <f t="shared" si="1771"/>
        <v>#N/A</v>
      </c>
      <c r="AS1472" s="5" t="e">
        <f t="shared" si="1772"/>
        <v>#N/A</v>
      </c>
      <c r="AT1472" s="5" t="e">
        <f t="shared" si="1773"/>
        <v>#N/A</v>
      </c>
      <c r="AU1472" s="5" t="e">
        <f t="shared" si="1774"/>
        <v>#N/A</v>
      </c>
      <c r="AV1472" s="5" t="e">
        <f t="shared" si="1775"/>
        <v>#N/A</v>
      </c>
      <c r="AW1472" s="5" t="e">
        <f t="shared" si="1776"/>
        <v>#N/A</v>
      </c>
      <c r="AX1472" s="5" t="e">
        <f t="shared" si="1777"/>
        <v>#N/A</v>
      </c>
      <c r="AY1472" s="5" t="e">
        <f t="shared" si="1778"/>
        <v>#N/A</v>
      </c>
      <c r="AZ1472" s="5" t="e">
        <f t="shared" si="1779"/>
        <v>#N/A</v>
      </c>
      <c r="BA1472" s="5" t="e">
        <f t="shared" si="1780"/>
        <v>#N/A</v>
      </c>
      <c r="BB1472" s="5" t="e">
        <f t="shared" si="1781"/>
        <v>#N/A</v>
      </c>
      <c r="BC1472" s="5" t="e">
        <f t="shared" si="1782"/>
        <v>#N/A</v>
      </c>
      <c r="BD1472" s="5" t="e">
        <f t="shared" si="1783"/>
        <v>#N/A</v>
      </c>
      <c r="BE1472" s="5" t="e">
        <f t="shared" si="1784"/>
        <v>#N/A</v>
      </c>
      <c r="BF1472" s="5" t="e">
        <f t="shared" si="1785"/>
        <v>#N/A</v>
      </c>
      <c r="BG1472" s="5" t="e">
        <f t="shared" si="1786"/>
        <v>#N/A</v>
      </c>
      <c r="BH1472" s="5" t="e">
        <f t="shared" si="1787"/>
        <v>#N/A</v>
      </c>
      <c r="BI1472" s="5" t="e">
        <f t="shared" si="1788"/>
        <v>#N/A</v>
      </c>
      <c r="BJ1472" s="8" t="e">
        <f t="shared" si="1789"/>
        <v>#N/A</v>
      </c>
      <c r="BK1472" s="8" t="e">
        <f t="shared" si="1790"/>
        <v>#N/A</v>
      </c>
      <c r="BL1472" s="8" t="e">
        <f t="shared" si="1791"/>
        <v>#N/A</v>
      </c>
      <c r="BM1472" s="8" t="e">
        <f t="shared" si="1792"/>
        <v>#N/A</v>
      </c>
      <c r="BN1472" s="8" t="e">
        <f t="shared" si="1793"/>
        <v>#N/A</v>
      </c>
    </row>
    <row r="1473" spans="1:66" x14ac:dyDescent="0.25">
      <c r="A1473" t="s">
        <v>136</v>
      </c>
      <c r="B1473" t="s">
        <v>373</v>
      </c>
      <c r="C1473" t="s">
        <v>315</v>
      </c>
      <c r="D1473" t="s">
        <v>568</v>
      </c>
      <c r="E1473">
        <f>VLOOKUP(A1473,home!$A$2:$E$405,3,FALSE)</f>
        <v>1.4901185770751</v>
      </c>
      <c r="F1473">
        <f>VLOOKUP(B1473,home!$B$2:$E$405,3,FALSE)</f>
        <v>1.56</v>
      </c>
      <c r="G1473">
        <f>VLOOKUP(C1473,away!$B$2:$E$405,4,FALSE)</f>
        <v>1.43</v>
      </c>
      <c r="H1473">
        <f>VLOOKUP(A1473,away!$A$2:$E$405,3,FALSE)</f>
        <v>1.24901185770751</v>
      </c>
      <c r="I1473">
        <f>VLOOKUP(C1473,away!$B$2:$E$405,3,FALSE)</f>
        <v>0.95</v>
      </c>
      <c r="J1473">
        <f>VLOOKUP(B1473,home!$B$2:$E$405,4,FALSE)</f>
        <v>0.87</v>
      </c>
      <c r="K1473" s="3">
        <f t="shared" si="1738"/>
        <v>3.3241565217391331</v>
      </c>
      <c r="L1473" s="3">
        <f t="shared" si="1739"/>
        <v>1.0323083003952569</v>
      </c>
      <c r="M1473" s="5">
        <f t="shared" si="1740"/>
        <v>1.2823641465727368E-2</v>
      </c>
      <c r="N1473" s="5">
        <f t="shared" si="1741"/>
        <v>4.2627791410742008E-2</v>
      </c>
      <c r="O1473" s="5">
        <f t="shared" si="1742"/>
        <v>1.3237951526363161E-2</v>
      </c>
      <c r="P1473" s="5">
        <f t="shared" si="1743"/>
        <v>4.4005022900826612E-2</v>
      </c>
      <c r="Q1473" s="5">
        <f t="shared" si="1744"/>
        <v>7.0850725412676743E-2</v>
      </c>
      <c r="R1473" s="5">
        <f t="shared" si="1745"/>
        <v>6.8328236204473758E-3</v>
      </c>
      <c r="S1473" s="5">
        <f t="shared" si="1746"/>
        <v>3.7751407150567087E-2</v>
      </c>
      <c r="T1473" s="5">
        <f t="shared" si="1747"/>
        <v>7.3139791932531367E-2</v>
      </c>
      <c r="U1473" s="5">
        <f t="shared" si="1748"/>
        <v>2.2713375199803338E-2</v>
      </c>
      <c r="V1473" s="5">
        <f t="shared" si="1749"/>
        <v>1.4394000683460018E-2</v>
      </c>
      <c r="W1473" s="5">
        <f t="shared" si="1750"/>
        <v>7.8506300316832631E-2</v>
      </c>
      <c r="X1473" s="5">
        <f t="shared" si="1751"/>
        <v>8.1042705450389108E-2</v>
      </c>
      <c r="Y1473" s="5">
        <f t="shared" si="1752"/>
        <v>4.1830528761462302E-2</v>
      </c>
      <c r="Z1473" s="5">
        <f t="shared" si="1753"/>
        <v>2.3511935128415319E-3</v>
      </c>
      <c r="AA1473" s="5">
        <f t="shared" si="1754"/>
        <v>7.815735249582921E-3</v>
      </c>
      <c r="AB1473" s="5">
        <f t="shared" si="1755"/>
        <v>1.2990363651043751E-2</v>
      </c>
      <c r="AC1473" s="5">
        <f t="shared" si="1756"/>
        <v>3.0871122459785855E-3</v>
      </c>
      <c r="AD1473" s="5">
        <f t="shared" si="1757"/>
        <v>6.5241807548952535E-2</v>
      </c>
      <c r="AE1473" s="5">
        <f t="shared" si="1758"/>
        <v>6.7349659465573627E-2</v>
      </c>
      <c r="AF1473" s="5">
        <f t="shared" si="1759"/>
        <v>3.4762806247552819E-2</v>
      </c>
      <c r="AG1473" s="5">
        <f t="shared" si="1760"/>
        <v>1.196197781146029E-2</v>
      </c>
      <c r="AH1473" s="5">
        <f t="shared" si="1761"/>
        <v>6.0678914478544865E-4</v>
      </c>
      <c r="AI1473" s="5">
        <f t="shared" si="1762"/>
        <v>2.0170620929590602E-3</v>
      </c>
      <c r="AJ1473" s="5">
        <f t="shared" si="1763"/>
        <v>3.3525150555313243E-3</v>
      </c>
      <c r="AK1473" s="5">
        <f t="shared" si="1764"/>
        <v>3.7147615953576933E-3</v>
      </c>
      <c r="AL1473" s="5">
        <f t="shared" si="1765"/>
        <v>4.2374374063648072E-4</v>
      </c>
      <c r="AM1473" s="5">
        <f t="shared" si="1766"/>
        <v>4.3374796010779967E-2</v>
      </c>
      <c r="AN1473" s="5">
        <f t="shared" si="1767"/>
        <v>4.477616194987924E-2</v>
      </c>
      <c r="AO1473" s="5">
        <f t="shared" si="1768"/>
        <v>2.3111401820351304E-2</v>
      </c>
      <c r="AP1473" s="5">
        <f t="shared" si="1769"/>
        <v>7.9526973109729001E-3</v>
      </c>
      <c r="AQ1473" s="5">
        <f t="shared" si="1770"/>
        <v>2.0524088611620908E-3</v>
      </c>
      <c r="AR1473" s="5">
        <f t="shared" si="1771"/>
        <v>1.2527869415035166E-4</v>
      </c>
      <c r="AS1473" s="5">
        <f t="shared" si="1772"/>
        <v>4.1644598819485368E-4</v>
      </c>
      <c r="AT1473" s="5">
        <f t="shared" si="1773"/>
        <v>6.9216582380501066E-4</v>
      </c>
      <c r="AU1473" s="5">
        <f t="shared" si="1774"/>
        <v>7.6695584577545503E-4</v>
      </c>
      <c r="AV1473" s="5">
        <f t="shared" si="1775"/>
        <v>6.3737031915510789E-4</v>
      </c>
      <c r="AW1473" s="5">
        <f t="shared" si="1776"/>
        <v>4.0391657905669546E-5</v>
      </c>
      <c r="AX1473" s="5">
        <f t="shared" si="1777"/>
        <v>2.4030768506389816E-2</v>
      </c>
      <c r="AY1473" s="5">
        <f t="shared" si="1778"/>
        <v>2.4807161794023137E-2</v>
      </c>
      <c r="AZ1473" s="5">
        <f t="shared" si="1779"/>
        <v>1.2804319514609088E-2</v>
      </c>
      <c r="BA1473" s="5">
        <f t="shared" si="1780"/>
        <v>4.4060017719479757E-3</v>
      </c>
      <c r="BB1473" s="5">
        <f t="shared" si="1781"/>
        <v>1.1370880501845259E-3</v>
      </c>
      <c r="BC1473" s="5">
        <f t="shared" si="1782"/>
        <v>2.3476508649714902E-4</v>
      </c>
      <c r="BD1473" s="5">
        <f t="shared" si="1783"/>
        <v>2.1554372639014444E-5</v>
      </c>
      <c r="BE1473" s="5">
        <f t="shared" si="1784"/>
        <v>7.1650108379975398E-5</v>
      </c>
      <c r="BF1473" s="5">
        <f t="shared" si="1785"/>
        <v>1.1908808752730551E-4</v>
      </c>
      <c r="BG1473" s="5">
        <f t="shared" si="1786"/>
        <v>1.3195581427177772E-4</v>
      </c>
      <c r="BH1473" s="5">
        <f t="shared" si="1787"/>
        <v>1.0966044514823193E-4</v>
      </c>
      <c r="BI1473" s="5">
        <f t="shared" si="1788"/>
        <v>7.2905696783262294E-5</v>
      </c>
      <c r="BJ1473" s="8">
        <f t="shared" si="1789"/>
        <v>0.75600166503497057</v>
      </c>
      <c r="BK1473" s="8">
        <f t="shared" si="1790"/>
        <v>0.13729208998121931</v>
      </c>
      <c r="BL1473" s="8">
        <f t="shared" si="1791"/>
        <v>7.6446408331704407E-2</v>
      </c>
      <c r="BM1473" s="8">
        <f t="shared" si="1792"/>
        <v>0.75694663038783516</v>
      </c>
      <c r="BN1473" s="8">
        <f t="shared" si="1793"/>
        <v>0.19037795633678326</v>
      </c>
    </row>
    <row r="1474" spans="1:66" x14ac:dyDescent="0.25">
      <c r="A1474" t="s">
        <v>136</v>
      </c>
      <c r="B1474" t="s">
        <v>125</v>
      </c>
      <c r="C1474" t="s">
        <v>138</v>
      </c>
      <c r="D1474" t="s">
        <v>568</v>
      </c>
      <c r="E1474">
        <f>VLOOKUP(A1474,home!$A$2:$E$405,3,FALSE)</f>
        <v>1.4901185770751</v>
      </c>
      <c r="F1474">
        <f>VLOOKUP(B1474,home!$B$2:$E$405,3,FALSE)</f>
        <v>0.79</v>
      </c>
      <c r="G1474">
        <f>VLOOKUP(C1474,away!$B$2:$E$405,4,FALSE)</f>
        <v>0.85</v>
      </c>
      <c r="H1474">
        <f>VLOOKUP(A1474,away!$A$2:$E$405,3,FALSE)</f>
        <v>1.24901185770751</v>
      </c>
      <c r="I1474">
        <f>VLOOKUP(C1474,away!$B$2:$E$405,3,FALSE)</f>
        <v>1.34</v>
      </c>
      <c r="J1474">
        <f>VLOOKUP(B1474,home!$B$2:$E$405,4,FALSE)</f>
        <v>0.98</v>
      </c>
      <c r="K1474" s="3">
        <f t="shared" si="1738"/>
        <v>1.0006146245059298</v>
      </c>
      <c r="L1474" s="3">
        <f t="shared" si="1739"/>
        <v>1.6402023715415022</v>
      </c>
      <c r="M1474" s="5">
        <f t="shared" si="1740"/>
        <v>7.1302991490934969E-2</v>
      </c>
      <c r="N1474" s="5">
        <f t="shared" si="1741"/>
        <v>7.1346816056851392E-2</v>
      </c>
      <c r="O1474" s="5">
        <f t="shared" si="1742"/>
        <v>0.11695133574143507</v>
      </c>
      <c r="P1474" s="5">
        <f t="shared" si="1743"/>
        <v>0.11702321689838296</v>
      </c>
      <c r="Q1474" s="5">
        <f t="shared" si="1744"/>
        <v>3.5695333779209998E-2</v>
      </c>
      <c r="R1474" s="5">
        <f t="shared" si="1745"/>
        <v>9.5911929119024159E-2</v>
      </c>
      <c r="S1474" s="5">
        <f t="shared" si="1746"/>
        <v>4.8014932497562259E-2</v>
      </c>
      <c r="T1474" s="5">
        <f t="shared" si="1747"/>
        <v>5.8547571117625721E-2</v>
      </c>
      <c r="U1474" s="5">
        <f t="shared" si="1748"/>
        <v>9.5970878941071716E-2</v>
      </c>
      <c r="V1474" s="5">
        <f t="shared" si="1749"/>
        <v>8.7558456018836418E-3</v>
      </c>
      <c r="W1474" s="5">
        <f t="shared" si="1750"/>
        <v>1.1905757668699349E-2</v>
      </c>
      <c r="X1474" s="5">
        <f t="shared" si="1751"/>
        <v>1.9527851963199096E-2</v>
      </c>
      <c r="Y1474" s="5">
        <f t="shared" si="1752"/>
        <v>1.6014814550575275E-2</v>
      </c>
      <c r="Z1474" s="5">
        <f t="shared" si="1753"/>
        <v>5.2438324533381299E-2</v>
      </c>
      <c r="AA1474" s="5">
        <f t="shared" si="1754"/>
        <v>5.2470554412689413E-2</v>
      </c>
      <c r="AB1474" s="5">
        <f t="shared" si="1755"/>
        <v>2.6251402050635586E-2</v>
      </c>
      <c r="AC1474" s="5">
        <f t="shared" si="1756"/>
        <v>8.9813659775432402E-4</v>
      </c>
      <c r="AD1474" s="5">
        <f t="shared" si="1757"/>
        <v>2.978268809781047E-3</v>
      </c>
      <c r="AE1474" s="5">
        <f t="shared" si="1758"/>
        <v>4.8849635648909595E-3</v>
      </c>
      <c r="AF1474" s="5">
        <f t="shared" si="1759"/>
        <v>4.0061644120139937E-3</v>
      </c>
      <c r="AG1474" s="5">
        <f t="shared" si="1760"/>
        <v>2.1903067897901733E-3</v>
      </c>
      <c r="AH1474" s="5">
        <f t="shared" si="1761"/>
        <v>2.1502366064828731E-2</v>
      </c>
      <c r="AI1474" s="5">
        <f t="shared" si="1762"/>
        <v>2.1515581945947649E-2</v>
      </c>
      <c r="AJ1474" s="5">
        <f t="shared" si="1763"/>
        <v>1.0764402974935484E-2</v>
      </c>
      <c r="AK1474" s="5">
        <f t="shared" si="1764"/>
        <v>3.5903396802651946E-3</v>
      </c>
      <c r="AL1474" s="5">
        <f t="shared" si="1765"/>
        <v>5.8961247872323659E-5</v>
      </c>
      <c r="AM1474" s="5">
        <f t="shared" si="1766"/>
        <v>5.9601986535535707E-4</v>
      </c>
      <c r="AN1474" s="5">
        <f t="shared" si="1767"/>
        <v>9.7759319664170348E-4</v>
      </c>
      <c r="AO1474" s="5">
        <f t="shared" si="1768"/>
        <v>8.0172533976728038E-4</v>
      </c>
      <c r="AP1474" s="5">
        <f t="shared" si="1769"/>
        <v>4.3833060120373666E-4</v>
      </c>
      <c r="AQ1474" s="5">
        <f t="shared" si="1770"/>
        <v>1.7973772290339528E-4</v>
      </c>
      <c r="AR1474" s="5">
        <f t="shared" si="1771"/>
        <v>7.0536463626571198E-3</v>
      </c>
      <c r="AS1474" s="5">
        <f t="shared" si="1772"/>
        <v>7.0579817065677718E-3</v>
      </c>
      <c r="AT1474" s="5">
        <f t="shared" si="1773"/>
        <v>3.5311598575435157E-3</v>
      </c>
      <c r="AU1474" s="5">
        <f t="shared" si="1774"/>
        <v>1.177776731642106E-3</v>
      </c>
      <c r="AV1474" s="5">
        <f t="shared" si="1775"/>
        <v>2.9462515552097166E-4</v>
      </c>
      <c r="AW1474" s="5">
        <f t="shared" si="1776"/>
        <v>2.6879949424622576E-6</v>
      </c>
      <c r="AX1474" s="5">
        <f t="shared" si="1777"/>
        <v>9.9397698961770865E-5</v>
      </c>
      <c r="AY1474" s="5">
        <f t="shared" si="1778"/>
        <v>1.6303234156286487E-4</v>
      </c>
      <c r="AZ1474" s="5">
        <f t="shared" si="1779"/>
        <v>1.3370301663468765E-4</v>
      </c>
      <c r="BA1474" s="5">
        <f t="shared" si="1780"/>
        <v>7.3100001655489197E-5</v>
      </c>
      <c r="BB1474" s="5">
        <f t="shared" si="1781"/>
        <v>2.9974699018755275E-5</v>
      </c>
      <c r="BC1474" s="5">
        <f t="shared" si="1782"/>
        <v>9.8329144833610271E-6</v>
      </c>
      <c r="BD1474" s="5">
        <f t="shared" si="1783"/>
        <v>1.9282345820075505E-3</v>
      </c>
      <c r="BE1474" s="5">
        <f t="shared" si="1784"/>
        <v>1.9294197222348337E-3</v>
      </c>
      <c r="BF1474" s="5">
        <f t="shared" si="1785"/>
        <v>9.6530279543917158E-4</v>
      </c>
      <c r="BG1474" s="5">
        <f t="shared" si="1786"/>
        <v>3.219653647309637E-4</v>
      </c>
      <c r="BH1474" s="5">
        <f t="shared" si="1787"/>
        <v>8.0540813133546971E-5</v>
      </c>
      <c r="BI1474" s="5">
        <f t="shared" si="1788"/>
        <v>1.6118063098205274E-5</v>
      </c>
      <c r="BJ1474" s="8">
        <f t="shared" si="1789"/>
        <v>0.23060029611082539</v>
      </c>
      <c r="BK1474" s="8">
        <f t="shared" si="1790"/>
        <v>0.24621711667595333</v>
      </c>
      <c r="BL1474" s="8">
        <f t="shared" si="1791"/>
        <v>0.46928556208540873</v>
      </c>
      <c r="BM1474" s="8">
        <f t="shared" si="1792"/>
        <v>0.49014933197310978</v>
      </c>
      <c r="BN1474" s="8">
        <f t="shared" si="1793"/>
        <v>0.50823162308583858</v>
      </c>
    </row>
    <row r="1475" spans="1:66" x14ac:dyDescent="0.25">
      <c r="A1475" t="s">
        <v>136</v>
      </c>
      <c r="B1475" t="s">
        <v>386</v>
      </c>
      <c r="C1475" t="s">
        <v>381</v>
      </c>
      <c r="D1475" t="s">
        <v>568</v>
      </c>
      <c r="E1475">
        <f>VLOOKUP(A1475,home!$A$2:$E$405,3,FALSE)</f>
        <v>1.4901185770751</v>
      </c>
      <c r="F1475">
        <f>VLOOKUP(B1475,home!$B$2:$E$405,3,FALSE)</f>
        <v>0.73</v>
      </c>
      <c r="G1475">
        <f>VLOOKUP(C1475,away!$B$2:$E$405,4,FALSE)</f>
        <v>0.95</v>
      </c>
      <c r="H1475">
        <f>VLOOKUP(A1475,away!$A$2:$E$405,3,FALSE)</f>
        <v>1.24901185770751</v>
      </c>
      <c r="I1475">
        <f>VLOOKUP(C1475,away!$B$2:$E$405,3,FALSE)</f>
        <v>0.82</v>
      </c>
      <c r="J1475">
        <f>VLOOKUP(B1475,home!$B$2:$E$405,4,FALSE)</f>
        <v>0.87</v>
      </c>
      <c r="K1475" s="3">
        <f t="shared" si="1738"/>
        <v>1.0333972332015817</v>
      </c>
      <c r="L1475" s="3">
        <f t="shared" si="1739"/>
        <v>0.89104505928853761</v>
      </c>
      <c r="M1475" s="5">
        <f t="shared" si="1740"/>
        <v>0.1459571355519812</v>
      </c>
      <c r="N1475" s="5">
        <f t="shared" si="1741"/>
        <v>0.15083170004544558</v>
      </c>
      <c r="O1475" s="5">
        <f t="shared" si="1742"/>
        <v>0.1300543845015002</v>
      </c>
      <c r="P1475" s="5">
        <f t="shared" si="1743"/>
        <v>0.13439784110958497</v>
      </c>
      <c r="Q1475" s="5">
        <f t="shared" si="1744"/>
        <v>7.793453075302717E-2</v>
      </c>
      <c r="R1475" s="5">
        <f t="shared" si="1745"/>
        <v>5.7942158374436739E-2</v>
      </c>
      <c r="S1475" s="5">
        <f t="shared" si="1746"/>
        <v>3.0938500585475596E-2</v>
      </c>
      <c r="T1475" s="5">
        <f t="shared" si="1747"/>
        <v>6.9443178575455455E-2</v>
      </c>
      <c r="U1475" s="5">
        <f t="shared" si="1748"/>
        <v>5.9877266149870788E-2</v>
      </c>
      <c r="V1475" s="5">
        <f t="shared" si="1749"/>
        <v>3.1653643989613478E-3</v>
      </c>
      <c r="W1475" s="5">
        <f t="shared" si="1750"/>
        <v>2.6845776150347292E-2</v>
      </c>
      <c r="X1475" s="5">
        <f t="shared" si="1751"/>
        <v>2.392079620153301E-2</v>
      </c>
      <c r="Y1475" s="5">
        <f t="shared" si="1752"/>
        <v>1.0657253634812E-2</v>
      </c>
      <c r="Z1475" s="5">
        <f t="shared" si="1753"/>
        <v>1.7209691314685277E-2</v>
      </c>
      <c r="AA1475" s="5">
        <f t="shared" si="1754"/>
        <v>1.7784447388849055E-2</v>
      </c>
      <c r="AB1475" s="5">
        <f t="shared" si="1755"/>
        <v>9.1891993628278532E-3</v>
      </c>
      <c r="AC1475" s="5">
        <f t="shared" si="1756"/>
        <v>1.8216741337135397E-4</v>
      </c>
      <c r="AD1475" s="5">
        <f t="shared" si="1757"/>
        <v>6.9355876992294729E-3</v>
      </c>
      <c r="AE1475" s="5">
        <f t="shared" si="1758"/>
        <v>6.1799211526607778E-3</v>
      </c>
      <c r="AF1475" s="5">
        <f t="shared" si="1759"/>
        <v>2.7532941049355545E-3</v>
      </c>
      <c r="AG1475" s="5">
        <f t="shared" si="1760"/>
        <v>8.1776970299036089E-4</v>
      </c>
      <c r="AH1475" s="5">
        <f t="shared" si="1761"/>
        <v>3.8336526044577932E-3</v>
      </c>
      <c r="AI1475" s="5">
        <f t="shared" si="1762"/>
        <v>3.961685994502721E-3</v>
      </c>
      <c r="AJ1475" s="5">
        <f t="shared" si="1763"/>
        <v>2.0469976727662841E-3</v>
      </c>
      <c r="AK1475" s="5">
        <f t="shared" si="1764"/>
        <v>7.0512057713558503E-4</v>
      </c>
      <c r="AL1475" s="5">
        <f t="shared" si="1765"/>
        <v>6.7096156649108774E-6</v>
      </c>
      <c r="AM1475" s="5">
        <f t="shared" si="1766"/>
        <v>1.4334434278021329E-3</v>
      </c>
      <c r="AN1475" s="5">
        <f t="shared" si="1767"/>
        <v>1.2772626841127161E-3</v>
      </c>
      <c r="AO1475" s="5">
        <f t="shared" si="1768"/>
        <v>5.6904930204612571E-4</v>
      </c>
      <c r="AP1475" s="5">
        <f t="shared" si="1769"/>
        <v>1.690161896932637E-4</v>
      </c>
      <c r="AQ1475" s="5">
        <f t="shared" si="1770"/>
        <v>3.7650260191489218E-5</v>
      </c>
      <c r="AR1475" s="5">
        <f t="shared" si="1771"/>
        <v>6.8319144244615034E-4</v>
      </c>
      <c r="AS1475" s="5">
        <f t="shared" si="1772"/>
        <v>7.0600814637084941E-4</v>
      </c>
      <c r="AT1475" s="5">
        <f t="shared" si="1773"/>
        <v>3.6479343253870654E-4</v>
      </c>
      <c r="AU1475" s="5">
        <f t="shared" si="1774"/>
        <v>1.2565884129186908E-4</v>
      </c>
      <c r="AV1475" s="5">
        <f t="shared" si="1775"/>
        <v>3.2463874729583537E-5</v>
      </c>
      <c r="AW1475" s="5">
        <f t="shared" si="1776"/>
        <v>1.7161771057509509E-7</v>
      </c>
      <c r="AX1475" s="5">
        <f t="shared" si="1777"/>
        <v>2.4688607870695245E-4</v>
      </c>
      <c r="AY1475" s="5">
        <f t="shared" si="1778"/>
        <v>2.1998662063895102E-4</v>
      </c>
      <c r="AZ1475" s="5">
        <f t="shared" si="1779"/>
        <v>9.8008995714959541E-5</v>
      </c>
      <c r="BA1475" s="5">
        <f t="shared" si="1780"/>
        <v>2.9110143799215388E-5</v>
      </c>
      <c r="BB1475" s="5">
        <f t="shared" si="1781"/>
        <v>6.484612451867433E-6</v>
      </c>
      <c r="BC1475" s="5">
        <f t="shared" si="1782"/>
        <v>1.1556163773274816E-6</v>
      </c>
      <c r="BD1475" s="5">
        <f t="shared" si="1783"/>
        <v>1.0145905988997523E-4</v>
      </c>
      <c r="BE1475" s="5">
        <f t="shared" si="1784"/>
        <v>1.0484751177353399E-4</v>
      </c>
      <c r="BF1475" s="5">
        <f t="shared" si="1785"/>
        <v>5.4174564287420135E-5</v>
      </c>
      <c r="BG1475" s="5">
        <f t="shared" si="1786"/>
        <v>1.8661281614840398E-5</v>
      </c>
      <c r="BH1475" s="5">
        <f t="shared" si="1787"/>
        <v>4.8211291971929018E-6</v>
      </c>
      <c r="BI1475" s="5">
        <f t="shared" si="1788"/>
        <v>9.9642831465730192E-7</v>
      </c>
      <c r="BJ1475" s="8">
        <f t="shared" si="1789"/>
        <v>0.38040786195197157</v>
      </c>
      <c r="BK1475" s="8">
        <f t="shared" si="1790"/>
        <v>0.31486770529567831</v>
      </c>
      <c r="BL1475" s="8">
        <f t="shared" si="1791"/>
        <v>0.28759198833880167</v>
      </c>
      <c r="BM1475" s="8">
        <f t="shared" si="1792"/>
        <v>0.30273968156223252</v>
      </c>
      <c r="BN1475" s="8">
        <f t="shared" si="1793"/>
        <v>0.69711775033597578</v>
      </c>
    </row>
    <row r="1476" spans="1:66" x14ac:dyDescent="0.25">
      <c r="A1476" t="s">
        <v>136</v>
      </c>
      <c r="B1476" t="s">
        <v>475</v>
      </c>
      <c r="C1476" t="s">
        <v>323</v>
      </c>
      <c r="D1476" t="s">
        <v>568</v>
      </c>
      <c r="E1476">
        <f>VLOOKUP(A1476,home!$A$2:$E$405,3,FALSE)</f>
        <v>1.4901185770751</v>
      </c>
      <c r="F1476">
        <f>VLOOKUP(B1476,home!$B$2:$E$405,3,FALSE)</f>
        <v>0.61</v>
      </c>
      <c r="G1476">
        <f>VLOOKUP(C1476,away!$B$2:$E$405,4,FALSE)</f>
        <v>0.76</v>
      </c>
      <c r="H1476">
        <f>VLOOKUP(A1476,away!$A$2:$E$405,3,FALSE)</f>
        <v>1.24901185770751</v>
      </c>
      <c r="I1476">
        <f>VLOOKUP(C1476,away!$B$2:$E$405,3,FALSE)</f>
        <v>1.01</v>
      </c>
      <c r="J1476">
        <f>VLOOKUP(B1476,home!$B$2:$E$405,4,FALSE)</f>
        <v>0.91</v>
      </c>
      <c r="K1476" s="3">
        <f t="shared" si="1738"/>
        <v>0.69081897233201639</v>
      </c>
      <c r="L1476" s="3">
        <f t="shared" si="1739"/>
        <v>1.1479667984189725</v>
      </c>
      <c r="M1476" s="5">
        <f t="shared" si="1740"/>
        <v>0.15901038399480066</v>
      </c>
      <c r="N1476" s="5">
        <f t="shared" si="1741"/>
        <v>0.10984739006140749</v>
      </c>
      <c r="O1476" s="5">
        <f t="shared" si="1742"/>
        <v>0.18253864142988274</v>
      </c>
      <c r="P1476" s="5">
        <f t="shared" si="1743"/>
        <v>0.12610115668347402</v>
      </c>
      <c r="Q1476" s="5">
        <f t="shared" si="1744"/>
        <v>3.7942330557787833E-2</v>
      </c>
      <c r="R1476" s="5">
        <f t="shared" si="1745"/>
        <v>0.10477414989500572</v>
      </c>
      <c r="S1476" s="5">
        <f t="shared" si="1746"/>
        <v>2.5000728438952173E-2</v>
      </c>
      <c r="T1476" s="5">
        <f t="shared" si="1747"/>
        <v>4.3556535734978044E-2</v>
      </c>
      <c r="U1476" s="5">
        <f t="shared" si="1748"/>
        <v>7.2379970557428494E-2</v>
      </c>
      <c r="V1476" s="5">
        <f t="shared" si="1749"/>
        <v>2.2029454197884184E-3</v>
      </c>
      <c r="W1476" s="5">
        <f t="shared" si="1750"/>
        <v>8.73709393460422E-3</v>
      </c>
      <c r="X1476" s="5">
        <f t="shared" si="1751"/>
        <v>1.002989375159343E-2</v>
      </c>
      <c r="Y1476" s="5">
        <f t="shared" si="1752"/>
        <v>5.7569925092495868E-3</v>
      </c>
      <c r="Z1476" s="5">
        <f t="shared" si="1753"/>
        <v>4.0092415137346418E-2</v>
      </c>
      <c r="AA1476" s="5">
        <f t="shared" si="1754"/>
        <v>2.7696601023490225E-2</v>
      </c>
      <c r="AB1476" s="5">
        <f t="shared" si="1755"/>
        <v>9.5666687280686943E-3</v>
      </c>
      <c r="AC1476" s="5">
        <f t="shared" si="1756"/>
        <v>1.0918861026827821E-4</v>
      </c>
      <c r="AD1476" s="5">
        <f t="shared" si="1757"/>
        <v>1.5089375632678949E-3</v>
      </c>
      <c r="AE1476" s="5">
        <f t="shared" si="1758"/>
        <v>1.7322102235187709E-3</v>
      </c>
      <c r="AF1476" s="5">
        <f t="shared" si="1759"/>
        <v>9.9425991224072864E-4</v>
      </c>
      <c r="AG1476" s="5">
        <f t="shared" si="1760"/>
        <v>3.804591227504393E-4</v>
      </c>
      <c r="AH1476" s="5">
        <f t="shared" si="1761"/>
        <v>1.1506190361525982E-2</v>
      </c>
      <c r="AI1476" s="5">
        <f t="shared" si="1762"/>
        <v>7.94869460100593E-3</v>
      </c>
      <c r="AJ1476" s="5">
        <f t="shared" si="1763"/>
        <v>2.7455545178239815E-3</v>
      </c>
      <c r="AK1476" s="5">
        <f t="shared" si="1764"/>
        <v>6.322270501615628E-4</v>
      </c>
      <c r="AL1476" s="5">
        <f t="shared" si="1765"/>
        <v>3.4636253823375796E-6</v>
      </c>
      <c r="AM1476" s="5">
        <f t="shared" si="1766"/>
        <v>2.0848053935398092E-4</v>
      </c>
      <c r="AN1476" s="5">
        <f t="shared" si="1767"/>
        <v>2.3932873729485006E-4</v>
      </c>
      <c r="AO1476" s="5">
        <f t="shared" si="1768"/>
        <v>1.3737072216101227E-4</v>
      </c>
      <c r="AP1476" s="5">
        <f t="shared" si="1769"/>
        <v>5.2565676038559818E-5</v>
      </c>
      <c r="AQ1476" s="5">
        <f t="shared" si="1770"/>
        <v>1.5085912707178607E-5</v>
      </c>
      <c r="AR1476" s="5">
        <f t="shared" si="1771"/>
        <v>2.6417449022640409E-3</v>
      </c>
      <c r="AS1476" s="5">
        <f t="shared" si="1772"/>
        <v>1.8249674985453875E-3</v>
      </c>
      <c r="AT1476" s="5">
        <f t="shared" si="1773"/>
        <v>6.3036108594222758E-4</v>
      </c>
      <c r="AU1476" s="5">
        <f t="shared" si="1774"/>
        <v>1.4515513252956786E-4</v>
      </c>
      <c r="AV1476" s="5">
        <f t="shared" si="1775"/>
        <v>2.5068979870698424E-5</v>
      </c>
      <c r="AW1476" s="5">
        <f t="shared" si="1776"/>
        <v>7.629955353616166E-8</v>
      </c>
      <c r="AX1476" s="5">
        <f t="shared" si="1777"/>
        <v>2.4003718657956922E-5</v>
      </c>
      <c r="AY1476" s="5">
        <f t="shared" si="1778"/>
        <v>2.7555472057924562E-5</v>
      </c>
      <c r="AZ1476" s="5">
        <f t="shared" si="1779"/>
        <v>1.5816383518629566E-5</v>
      </c>
      <c r="BA1476" s="5">
        <f t="shared" si="1780"/>
        <v>6.0522277168159295E-6</v>
      </c>
      <c r="BB1476" s="5">
        <f t="shared" si="1781"/>
        <v>1.7369391188439382E-6</v>
      </c>
      <c r="BC1476" s="5">
        <f t="shared" si="1782"/>
        <v>3.987896878615888E-7</v>
      </c>
      <c r="BD1476" s="5">
        <f t="shared" si="1783"/>
        <v>5.0543923961528258E-4</v>
      </c>
      <c r="BE1476" s="5">
        <f t="shared" si="1784"/>
        <v>3.4916701608730521E-4</v>
      </c>
      <c r="BF1476" s="5">
        <f t="shared" si="1785"/>
        <v>1.206055996128344E-4</v>
      </c>
      <c r="BG1476" s="5">
        <f t="shared" si="1786"/>
        <v>2.777221212734164E-5</v>
      </c>
      <c r="BH1476" s="5">
        <f t="shared" si="1787"/>
        <v>4.7963927602992274E-6</v>
      </c>
      <c r="BI1476" s="5">
        <f t="shared" si="1788"/>
        <v>6.626878235141274E-7</v>
      </c>
      <c r="BJ1476" s="8">
        <f t="shared" si="1789"/>
        <v>0.22121449848971209</v>
      </c>
      <c r="BK1476" s="8">
        <f t="shared" si="1790"/>
        <v>0.31245542224472383</v>
      </c>
      <c r="BL1476" s="8">
        <f t="shared" si="1791"/>
        <v>0.42606443891157186</v>
      </c>
      <c r="BM1476" s="8">
        <f t="shared" si="1792"/>
        <v>0.27958524298849124</v>
      </c>
      <c r="BN1476" s="8">
        <f t="shared" si="1793"/>
        <v>0.72021405262235838</v>
      </c>
    </row>
    <row r="1477" spans="1:66" x14ac:dyDescent="0.25">
      <c r="A1477" t="s">
        <v>136</v>
      </c>
      <c r="B1477" t="s">
        <v>307</v>
      </c>
      <c r="C1477" t="s">
        <v>344</v>
      </c>
      <c r="D1477" t="s">
        <v>568</v>
      </c>
      <c r="E1477">
        <f>VLOOKUP(A1477,home!$A$2:$E$405,3,FALSE)</f>
        <v>1.4901185770751</v>
      </c>
      <c r="F1477">
        <f>VLOOKUP(B1477,home!$B$2:$E$405,3,FALSE)</f>
        <v>0.57999999999999996</v>
      </c>
      <c r="G1477">
        <f>VLOOKUP(C1477,away!$B$2:$E$405,4,FALSE)</f>
        <v>0.73</v>
      </c>
      <c r="H1477">
        <f>VLOOKUP(A1477,away!$A$2:$E$405,3,FALSE)</f>
        <v>1.24901185770751</v>
      </c>
      <c r="I1477">
        <f>VLOOKUP(C1477,away!$B$2:$E$405,3,FALSE)</f>
        <v>0.76</v>
      </c>
      <c r="J1477">
        <f>VLOOKUP(B1477,home!$B$2:$E$405,4,FALSE)</f>
        <v>1.46</v>
      </c>
      <c r="K1477" s="3">
        <f t="shared" si="1738"/>
        <v>0.63091620553359729</v>
      </c>
      <c r="L1477" s="3">
        <f t="shared" si="1739"/>
        <v>1.3859035573122531</v>
      </c>
      <c r="M1477" s="5">
        <f t="shared" si="1740"/>
        <v>0.13307801246318027</v>
      </c>
      <c r="N1477" s="5">
        <f t="shared" si="1741"/>
        <v>8.3961074663222474E-2</v>
      </c>
      <c r="O1477" s="5">
        <f t="shared" si="1742"/>
        <v>0.18443329087276589</v>
      </c>
      <c r="P1477" s="5">
        <f t="shared" si="1743"/>
        <v>0.1163619520515197</v>
      </c>
      <c r="Q1477" s="5">
        <f t="shared" si="1744"/>
        <v>2.6486201319521688E-2</v>
      </c>
      <c r="R1477" s="5">
        <f t="shared" si="1745"/>
        <v>0.1278033769536859</v>
      </c>
      <c r="S1477" s="5">
        <f t="shared" si="1746"/>
        <v>2.5436403119159935E-2</v>
      </c>
      <c r="T1477" s="5">
        <f t="shared" si="1747"/>
        <v>3.6707320628413594E-2</v>
      </c>
      <c r="U1477" s="5">
        <f t="shared" si="1748"/>
        <v>8.0633221641999514E-2</v>
      </c>
      <c r="V1477" s="5">
        <f t="shared" si="1749"/>
        <v>2.4712568259194199E-3</v>
      </c>
      <c r="W1477" s="5">
        <f t="shared" si="1750"/>
        <v>5.5701912118371949E-3</v>
      </c>
      <c r="X1477" s="5">
        <f t="shared" si="1751"/>
        <v>7.719747815394618E-3</v>
      </c>
      <c r="Y1477" s="5">
        <f t="shared" si="1752"/>
        <v>5.3494129794544494E-3</v>
      </c>
      <c r="Z1477" s="5">
        <f t="shared" si="1753"/>
        <v>5.9041051585544034E-2</v>
      </c>
      <c r="AA1477" s="5">
        <f t="shared" si="1754"/>
        <v>3.724995623706482E-2</v>
      </c>
      <c r="AB1477" s="5">
        <f t="shared" si="1755"/>
        <v>1.1750800522690745E-2</v>
      </c>
      <c r="AC1477" s="5">
        <f t="shared" si="1756"/>
        <v>1.3505248865030751E-4</v>
      </c>
      <c r="AD1477" s="5">
        <f t="shared" si="1757"/>
        <v>8.7858097586722796E-4</v>
      </c>
      <c r="AE1477" s="5">
        <f t="shared" si="1758"/>
        <v>1.2176284998412618E-3</v>
      </c>
      <c r="AF1477" s="5">
        <f t="shared" si="1759"/>
        <v>8.437578347073938E-4</v>
      </c>
      <c r="AG1477" s="5">
        <f t="shared" si="1760"/>
        <v>3.897889948770203E-4</v>
      </c>
      <c r="AH1477" s="5">
        <f t="shared" si="1761"/>
        <v>2.0456300854965425E-2</v>
      </c>
      <c r="AI1477" s="5">
        <f t="shared" si="1762"/>
        <v>1.2906211714668469E-2</v>
      </c>
      <c r="AJ1477" s="5">
        <f t="shared" si="1763"/>
        <v>4.0713690614159461E-3</v>
      </c>
      <c r="AK1477" s="5">
        <f t="shared" si="1764"/>
        <v>8.5623090651847761E-4</v>
      </c>
      <c r="AL1477" s="5">
        <f t="shared" si="1765"/>
        <v>4.7235364934875224E-6</v>
      </c>
      <c r="AM1477" s="5">
        <f t="shared" si="1766"/>
        <v>1.1086219510963132E-4</v>
      </c>
      <c r="AN1477" s="5">
        <f t="shared" si="1767"/>
        <v>1.5364431057388308E-4</v>
      </c>
      <c r="AO1477" s="5">
        <f t="shared" si="1768"/>
        <v>1.0646809829256663E-4</v>
      </c>
      <c r="AP1477" s="5">
        <f t="shared" si="1769"/>
        <v>4.9184838721312896E-5</v>
      </c>
      <c r="AQ1477" s="5">
        <f t="shared" si="1770"/>
        <v>1.7041360737424244E-5</v>
      </c>
      <c r="AR1477" s="5">
        <f t="shared" si="1771"/>
        <v>5.6700920248692506E-3</v>
      </c>
      <c r="AS1477" s="5">
        <f t="shared" si="1772"/>
        <v>3.5773529453568195E-3</v>
      </c>
      <c r="AT1477" s="5">
        <f t="shared" si="1773"/>
        <v>1.1285049730694813E-3</v>
      </c>
      <c r="AU1477" s="5">
        <f t="shared" si="1774"/>
        <v>2.3733069184493058E-4</v>
      </c>
      <c r="AV1477" s="5">
        <f t="shared" si="1775"/>
        <v>3.7433944888866754E-5</v>
      </c>
      <c r="AW1477" s="5">
        <f t="shared" si="1776"/>
        <v>1.14728011536523E-7</v>
      </c>
      <c r="AX1477" s="5">
        <f t="shared" si="1777"/>
        <v>1.1657459245948984E-5</v>
      </c>
      <c r="AY1477" s="5">
        <f t="shared" si="1778"/>
        <v>1.6156114238183311E-5</v>
      </c>
      <c r="AZ1477" s="5">
        <f t="shared" si="1779"/>
        <v>1.1195408097520699E-5</v>
      </c>
      <c r="BA1477" s="5">
        <f t="shared" si="1780"/>
        <v>5.171918635972113E-6</v>
      </c>
      <c r="BB1477" s="5">
        <f t="shared" si="1781"/>
        <v>1.7919451089308213E-6</v>
      </c>
      <c r="BC1477" s="5">
        <f t="shared" si="1782"/>
        <v>4.9669262019510341E-7</v>
      </c>
      <c r="BD1477" s="5">
        <f t="shared" si="1783"/>
        <v>1.3097001179256892E-3</v>
      </c>
      <c r="BE1477" s="5">
        <f t="shared" si="1784"/>
        <v>8.2631102878858082E-4</v>
      </c>
      <c r="BF1477" s="5">
        <f t="shared" si="1785"/>
        <v>2.6066650943692721E-4</v>
      </c>
      <c r="BG1477" s="5">
        <f t="shared" si="1786"/>
        <v>5.4819575014544597E-5</v>
      </c>
      <c r="BH1477" s="5">
        <f t="shared" si="1787"/>
        <v>8.6466395642852158E-6</v>
      </c>
      <c r="BI1477" s="5">
        <f t="shared" si="1788"/>
        <v>1.091061004903101E-6</v>
      </c>
      <c r="BJ1477" s="8">
        <f t="shared" si="1789"/>
        <v>0.16960737526451852</v>
      </c>
      <c r="BK1477" s="8">
        <f t="shared" si="1790"/>
        <v>0.27750355659916132</v>
      </c>
      <c r="BL1477" s="8">
        <f t="shared" si="1791"/>
        <v>0.49327270827753938</v>
      </c>
      <c r="BM1477" s="8">
        <f t="shared" si="1792"/>
        <v>0.32728474201664071</v>
      </c>
      <c r="BN1477" s="8">
        <f t="shared" si="1793"/>
        <v>0.67212390832389601</v>
      </c>
    </row>
    <row r="1478" spans="1:66" x14ac:dyDescent="0.25">
      <c r="A1478" t="s">
        <v>19</v>
      </c>
      <c r="B1478" t="s">
        <v>20</v>
      </c>
      <c r="C1478" t="s">
        <v>249</v>
      </c>
      <c r="D1478" t="s">
        <v>568</v>
      </c>
      <c r="E1478">
        <f>VLOOKUP(A1478,home!$A$2:$E$405,3,FALSE)</f>
        <v>1.5815789473684201</v>
      </c>
      <c r="F1478">
        <f>VLOOKUP(B1478,home!$B$2:$E$405,3,FALSE)</f>
        <v>0.9</v>
      </c>
      <c r="G1478">
        <f>VLOOKUP(C1478,away!$B$2:$E$405,4,FALSE)</f>
        <v>0.83</v>
      </c>
      <c r="H1478">
        <f>VLOOKUP(A1478,away!$A$2:$E$405,3,FALSE)</f>
        <v>1.22631578947368</v>
      </c>
      <c r="I1478">
        <f>VLOOKUP(C1478,away!$B$2:$E$405,3,FALSE)</f>
        <v>0.8</v>
      </c>
      <c r="J1478">
        <f>VLOOKUP(B1478,home!$B$2:$E$405,4,FALSE)</f>
        <v>1.1200000000000001</v>
      </c>
      <c r="K1478" s="3">
        <f t="shared" si="1738"/>
        <v>1.1814394736842098</v>
      </c>
      <c r="L1478" s="3">
        <f t="shared" si="1739"/>
        <v>1.0987789473684175</v>
      </c>
      <c r="M1478" s="5">
        <f t="shared" si="1740"/>
        <v>0.10226186813113688</v>
      </c>
      <c r="N1478" s="5">
        <f t="shared" si="1741"/>
        <v>0.12081620766281442</v>
      </c>
      <c r="O1478" s="5">
        <f t="shared" si="1742"/>
        <v>0.1123631878210585</v>
      </c>
      <c r="P1478" s="5">
        <f t="shared" si="1743"/>
        <v>0.13275030548079136</v>
      </c>
      <c r="Q1478" s="5">
        <f t="shared" si="1744"/>
        <v>7.1368518396838845E-2</v>
      </c>
      <c r="R1478" s="5">
        <f t="shared" si="1745"/>
        <v>6.1731152618491221E-2</v>
      </c>
      <c r="S1478" s="5">
        <f t="shared" si="1746"/>
        <v>4.3082147645309966E-2</v>
      </c>
      <c r="T1478" s="5">
        <f t="shared" si="1747"/>
        <v>7.8418225519322121E-2</v>
      </c>
      <c r="U1478" s="5">
        <f t="shared" si="1748"/>
        <v>7.2931620459509905E-2</v>
      </c>
      <c r="V1478" s="5">
        <f t="shared" si="1749"/>
        <v>6.2140771696156047E-3</v>
      </c>
      <c r="W1478" s="5">
        <f t="shared" si="1750"/>
        <v>2.8105861604127699E-2</v>
      </c>
      <c r="X1478" s="5">
        <f t="shared" si="1751"/>
        <v>3.0882129028265856E-2</v>
      </c>
      <c r="Y1478" s="5">
        <f t="shared" si="1752"/>
        <v>1.6966316613086802E-2</v>
      </c>
      <c r="Z1478" s="5">
        <f t="shared" si="1753"/>
        <v>2.2609630297994975E-2</v>
      </c>
      <c r="AA1478" s="5">
        <f t="shared" si="1754"/>
        <v>2.6711909719457746E-2</v>
      </c>
      <c r="AB1478" s="5">
        <f t="shared" si="1755"/>
        <v>1.5779252280028144E-2</v>
      </c>
      <c r="AC1478" s="5">
        <f t="shared" si="1756"/>
        <v>5.0417170252664166E-4</v>
      </c>
      <c r="AD1478" s="5">
        <f t="shared" si="1757"/>
        <v>8.3013435852554718E-3</v>
      </c>
      <c r="AE1478" s="5">
        <f t="shared" si="1758"/>
        <v>9.1213415663505704E-3</v>
      </c>
      <c r="AF1478" s="5">
        <f t="shared" si="1759"/>
        <v>5.0111690424312367E-3</v>
      </c>
      <c r="AG1478" s="5">
        <f t="shared" si="1760"/>
        <v>1.8353890151759317E-3</v>
      </c>
      <c r="AH1478" s="5">
        <f t="shared" si="1761"/>
        <v>6.2107464448049989E-3</v>
      </c>
      <c r="AI1478" s="5">
        <f t="shared" si="1762"/>
        <v>7.3376210109364947E-3</v>
      </c>
      <c r="AJ1478" s="5">
        <f t="shared" si="1763"/>
        <v>4.334477552627506E-3</v>
      </c>
      <c r="AK1478" s="5">
        <f t="shared" si="1764"/>
        <v>1.7069742928240872E-3</v>
      </c>
      <c r="AL1478" s="5">
        <f t="shared" si="1765"/>
        <v>2.6179434719246516E-5</v>
      </c>
      <c r="AM1478" s="5">
        <f t="shared" si="1766"/>
        <v>1.9615069992472019E-3</v>
      </c>
      <c r="AN1478" s="5">
        <f t="shared" si="1767"/>
        <v>2.1552625958886238E-3</v>
      </c>
      <c r="AO1478" s="5">
        <f t="shared" si="1768"/>
        <v>1.1840785832065125E-3</v>
      </c>
      <c r="AP1478" s="5">
        <f t="shared" si="1769"/>
        <v>4.3368020641904639E-4</v>
      </c>
      <c r="AQ1478" s="5">
        <f t="shared" si="1770"/>
        <v>1.1912967017590944E-4</v>
      </c>
      <c r="AR1478" s="5">
        <f t="shared" si="1771"/>
        <v>1.364847488198996E-3</v>
      </c>
      <c r="AS1478" s="5">
        <f t="shared" si="1772"/>
        <v>1.6124846981170377E-3</v>
      </c>
      <c r="AT1478" s="5">
        <f t="shared" si="1773"/>
        <v>9.5252653653361754E-4</v>
      </c>
      <c r="AU1478" s="5">
        <f t="shared" si="1774"/>
        <v>3.7511748333083998E-4</v>
      </c>
      <c r="AV1478" s="5">
        <f t="shared" si="1775"/>
        <v>1.1079465051903329E-4</v>
      </c>
      <c r="AW1478" s="5">
        <f t="shared" si="1776"/>
        <v>9.4401646908160729E-7</v>
      </c>
      <c r="AX1478" s="5">
        <f t="shared" si="1777"/>
        <v>3.8623363280308509E-4</v>
      </c>
      <c r="AY1478" s="5">
        <f t="shared" si="1778"/>
        <v>4.2438538448965371E-4</v>
      </c>
      <c r="AZ1478" s="5">
        <f t="shared" si="1779"/>
        <v>2.331528630240414E-4</v>
      </c>
      <c r="BA1478" s="5">
        <f t="shared" si="1780"/>
        <v>8.5394485803163027E-5</v>
      </c>
      <c r="BB1478" s="5">
        <f t="shared" si="1781"/>
        <v>2.3457415805466684E-5</v>
      </c>
      <c r="BC1478" s="5">
        <f t="shared" si="1782"/>
        <v>5.1549029293427937E-6</v>
      </c>
      <c r="BD1478" s="5">
        <f t="shared" si="1783"/>
        <v>2.4994428106695345E-4</v>
      </c>
      <c r="BE1478" s="5">
        <f t="shared" si="1784"/>
        <v>2.9529403987411967E-4</v>
      </c>
      <c r="BF1478" s="5">
        <f t="shared" si="1785"/>
        <v>1.7443601752548202E-4</v>
      </c>
      <c r="BG1478" s="5">
        <f t="shared" si="1786"/>
        <v>6.8695198912291673E-5</v>
      </c>
      <c r="BH1478" s="5">
        <f t="shared" si="1787"/>
        <v>2.0289804911892504E-5</v>
      </c>
      <c r="BI1478" s="5">
        <f t="shared" si="1788"/>
        <v>4.794235287252312E-6</v>
      </c>
      <c r="BJ1478" s="8">
        <f t="shared" si="1789"/>
        <v>0.377837938773461</v>
      </c>
      <c r="BK1478" s="8">
        <f t="shared" si="1790"/>
        <v>0.28526313494858929</v>
      </c>
      <c r="BL1478" s="8">
        <f t="shared" si="1791"/>
        <v>0.31433616663401603</v>
      </c>
      <c r="BM1478" s="8">
        <f t="shared" si="1792"/>
        <v>0.39833218917490953</v>
      </c>
      <c r="BN1478" s="8">
        <f t="shared" si="1793"/>
        <v>0.60129124011113133</v>
      </c>
    </row>
    <row r="1479" spans="1:66" x14ac:dyDescent="0.25">
      <c r="A1479" t="s">
        <v>19</v>
      </c>
      <c r="B1479" t="s">
        <v>251</v>
      </c>
      <c r="C1479" t="s">
        <v>144</v>
      </c>
      <c r="D1479" t="s">
        <v>568</v>
      </c>
      <c r="E1479">
        <f>VLOOKUP(A1479,home!$A$2:$E$405,3,FALSE)</f>
        <v>1.5815789473684201</v>
      </c>
      <c r="F1479">
        <f>VLOOKUP(B1479,home!$B$2:$E$405,3,FALSE)</f>
        <v>0.8</v>
      </c>
      <c r="G1479">
        <f>VLOOKUP(C1479,away!$B$2:$E$405,4,FALSE)</f>
        <v>0.79</v>
      </c>
      <c r="H1479">
        <f>VLOOKUP(A1479,away!$A$2:$E$405,3,FALSE)</f>
        <v>1.22631578947368</v>
      </c>
      <c r="I1479">
        <f>VLOOKUP(C1479,away!$B$2:$E$405,3,FALSE)</f>
        <v>1.26</v>
      </c>
      <c r="J1479">
        <f>VLOOKUP(B1479,home!$B$2:$E$405,4,FALSE)</f>
        <v>0.94</v>
      </c>
      <c r="K1479" s="3">
        <f t="shared" si="1738"/>
        <v>0.99955789473684165</v>
      </c>
      <c r="L1479" s="3">
        <f t="shared" si="1739"/>
        <v>1.4524484210526267</v>
      </c>
      <c r="M1479" s="5">
        <f t="shared" si="1740"/>
        <v>8.6120627877071962E-2</v>
      </c>
      <c r="N1479" s="5">
        <f t="shared" si="1741"/>
        <v>8.608255349422099E-2</v>
      </c>
      <c r="O1479" s="5">
        <f t="shared" si="1742"/>
        <v>0.125085769980114</v>
      </c>
      <c r="P1479" s="5">
        <f t="shared" si="1743"/>
        <v>0.12503046890285957</v>
      </c>
      <c r="Q1479" s="5">
        <f t="shared" si="1744"/>
        <v>4.3022247972127545E-2</v>
      </c>
      <c r="R1479" s="5">
        <f t="shared" si="1745"/>
        <v>9.0840314551884335E-2</v>
      </c>
      <c r="S1479" s="5">
        <f t="shared" si="1746"/>
        <v>4.5380005172462386E-2</v>
      </c>
      <c r="T1479" s="5">
        <f t="shared" si="1747"/>
        <v>6.2487596137251231E-2</v>
      </c>
      <c r="U1479" s="5">
        <f t="shared" si="1748"/>
        <v>9.0800153570713971E-2</v>
      </c>
      <c r="V1479" s="5">
        <f t="shared" si="1749"/>
        <v>7.3203307518148108E-3</v>
      </c>
      <c r="W1479" s="5">
        <f t="shared" si="1750"/>
        <v>1.4334409203288722E-2</v>
      </c>
      <c r="X1479" s="5">
        <f t="shared" si="1751"/>
        <v>2.0819990014038947E-2</v>
      </c>
      <c r="Y1479" s="5">
        <f t="shared" si="1752"/>
        <v>1.5119980811111164E-2</v>
      </c>
      <c r="Z1479" s="5">
        <f t="shared" si="1753"/>
        <v>4.39802904796028E-2</v>
      </c>
      <c r="AA1479" s="5">
        <f t="shared" si="1754"/>
        <v>4.3960846561706526E-2</v>
      </c>
      <c r="AB1479" s="5">
        <f t="shared" si="1755"/>
        <v>2.1970705620034354E-2</v>
      </c>
      <c r="AC1479" s="5">
        <f t="shared" si="1756"/>
        <v>6.642313875499942E-4</v>
      </c>
      <c r="AD1479" s="5">
        <f t="shared" si="1757"/>
        <v>3.5820179713839202E-3</v>
      </c>
      <c r="AE1479" s="5">
        <f t="shared" si="1758"/>
        <v>5.2026963467187081E-3</v>
      </c>
      <c r="AF1479" s="5">
        <f t="shared" si="1759"/>
        <v>3.778324047003929E-3</v>
      </c>
      <c r="AG1479" s="5">
        <f t="shared" si="1760"/>
        <v>1.829273598765343E-3</v>
      </c>
      <c r="AH1479" s="5">
        <f t="shared" si="1761"/>
        <v>1.5969775866133729E-2</v>
      </c>
      <c r="AI1479" s="5">
        <f t="shared" si="1762"/>
        <v>1.5962715544171849E-2</v>
      </c>
      <c r="AJ1479" s="5">
        <f t="shared" si="1763"/>
        <v>7.977829171807737E-3</v>
      </c>
      <c r="AK1479" s="5">
        <f t="shared" si="1764"/>
        <v>2.6581007105141007E-3</v>
      </c>
      <c r="AL1479" s="5">
        <f t="shared" si="1765"/>
        <v>3.8573412151112831E-5</v>
      </c>
      <c r="AM1479" s="5">
        <f t="shared" si="1766"/>
        <v>7.1608686847720888E-4</v>
      </c>
      <c r="AN1479" s="5">
        <f t="shared" si="1767"/>
        <v>1.0400792414562421E-3</v>
      </c>
      <c r="AO1479" s="5">
        <f t="shared" si="1768"/>
        <v>7.5533072601136628E-4</v>
      </c>
      <c r="AP1479" s="5">
        <f t="shared" si="1769"/>
        <v>3.6569297345591454E-4</v>
      </c>
      <c r="AQ1479" s="5">
        <f t="shared" si="1770"/>
        <v>1.3278754547152072E-4</v>
      </c>
      <c r="AR1479" s="5">
        <f t="shared" si="1771"/>
        <v>4.6390551482660561E-3</v>
      </c>
      <c r="AS1479" s="5">
        <f t="shared" si="1772"/>
        <v>4.6370041975689249E-3</v>
      </c>
      <c r="AT1479" s="5">
        <f t="shared" si="1773"/>
        <v>2.3174770768039465E-3</v>
      </c>
      <c r="AU1479" s="5">
        <f t="shared" si="1774"/>
        <v>7.7215083599701422E-4</v>
      </c>
      <c r="AV1479" s="5">
        <f t="shared" si="1775"/>
        <v>1.9295236601211691E-4</v>
      </c>
      <c r="AW1479" s="5">
        <f t="shared" si="1776"/>
        <v>1.5555867286655073E-6</v>
      </c>
      <c r="AX1479" s="5">
        <f t="shared" si="1777"/>
        <v>1.1929504711729604E-4</v>
      </c>
      <c r="AY1479" s="5">
        <f t="shared" si="1778"/>
        <v>1.7326990282491534E-4</v>
      </c>
      <c r="AZ1479" s="5">
        <f t="shared" si="1779"/>
        <v>1.258327983869952E-4</v>
      </c>
      <c r="BA1479" s="5">
        <f t="shared" si="1780"/>
        <v>6.0921883111274925E-5</v>
      </c>
      <c r="BB1479" s="5">
        <f t="shared" si="1781"/>
        <v>2.2121473233130973E-5</v>
      </c>
      <c r="BC1479" s="5">
        <f t="shared" si="1782"/>
        <v>6.4260597737638059E-6</v>
      </c>
      <c r="BD1479" s="5">
        <f t="shared" si="1783"/>
        <v>1.1229980542125158E-3</v>
      </c>
      <c r="BE1479" s="5">
        <f t="shared" si="1784"/>
        <v>1.1225015708622318E-3</v>
      </c>
      <c r="BF1479" s="5">
        <f t="shared" si="1785"/>
        <v>5.6100265350492509E-4</v>
      </c>
      <c r="BG1479" s="5">
        <f t="shared" si="1786"/>
        <v>1.8691821042638826E-4</v>
      </c>
      <c r="BH1479" s="5">
        <f t="shared" si="1787"/>
        <v>4.6708893225444646E-5</v>
      </c>
      <c r="BI1479" s="5">
        <f t="shared" si="1788"/>
        <v>9.3376485955826769E-6</v>
      </c>
      <c r="BJ1479" s="8">
        <f t="shared" si="1789"/>
        <v>0.25977693411523001</v>
      </c>
      <c r="BK1479" s="8">
        <f t="shared" si="1790"/>
        <v>0.26472750740673479</v>
      </c>
      <c r="BL1479" s="8">
        <f t="shared" si="1791"/>
        <v>0.43083431823255575</v>
      </c>
      <c r="BM1479" s="8">
        <f t="shared" si="1792"/>
        <v>0.44296535313974866</v>
      </c>
      <c r="BN1479" s="8">
        <f t="shared" si="1793"/>
        <v>0.55618198277827846</v>
      </c>
    </row>
    <row r="1480" spans="1:66" x14ac:dyDescent="0.25">
      <c r="A1480" t="s">
        <v>143</v>
      </c>
      <c r="B1480" t="s">
        <v>248</v>
      </c>
      <c r="C1480" t="s">
        <v>329</v>
      </c>
      <c r="D1480" t="s">
        <v>568</v>
      </c>
      <c r="E1480">
        <f>VLOOKUP(A1480,home!$A$2:$E$405,3,FALSE)</f>
        <v>1.2578947368421101</v>
      </c>
      <c r="F1480">
        <f>VLOOKUP(B1480,home!$B$2:$E$405,3,FALSE)</f>
        <v>0.83</v>
      </c>
      <c r="G1480">
        <f>VLOOKUP(C1480,away!$B$2:$E$405,4,FALSE)</f>
        <v>1.1299999999999999</v>
      </c>
      <c r="H1480">
        <f>VLOOKUP(A1480,away!$A$2:$E$405,3,FALSE)</f>
        <v>1.0263157894736801</v>
      </c>
      <c r="I1480">
        <f>VLOOKUP(C1480,away!$B$2:$E$405,3,FALSE)</f>
        <v>0.96</v>
      </c>
      <c r="J1480">
        <f>VLOOKUP(B1480,home!$B$2:$E$405,4,FALSE)</f>
        <v>1.42</v>
      </c>
      <c r="K1480" s="3">
        <f t="shared" si="1738"/>
        <v>1.1797794736842149</v>
      </c>
      <c r="L1480" s="3">
        <f t="shared" si="1739"/>
        <v>1.3990736842105205</v>
      </c>
      <c r="M1480" s="5">
        <f t="shared" si="1740"/>
        <v>7.5860954690956883E-2</v>
      </c>
      <c r="N1480" s="5">
        <f t="shared" si="1741"/>
        <v>8.9499197198479166E-2</v>
      </c>
      <c r="O1480" s="5">
        <f t="shared" si="1742"/>
        <v>0.10613506536720439</v>
      </c>
      <c r="P1480" s="5">
        <f t="shared" si="1743"/>
        <v>0.12521597155836015</v>
      </c>
      <c r="Q1480" s="5">
        <f t="shared" si="1744"/>
        <v>5.2794657882990766E-2</v>
      </c>
      <c r="R1480" s="5">
        <f t="shared" si="1745"/>
        <v>7.4245388463609549E-2</v>
      </c>
      <c r="S1480" s="5">
        <f t="shared" si="1746"/>
        <v>5.1670321040571836E-2</v>
      </c>
      <c r="T1480" s="5">
        <f t="shared" si="1747"/>
        <v>7.3863616510989882E-2</v>
      </c>
      <c r="U1480" s="5">
        <f t="shared" si="1748"/>
        <v>8.7593185325077344E-2</v>
      </c>
      <c r="V1480" s="5">
        <f t="shared" si="1749"/>
        <v>9.4763277779940768E-3</v>
      </c>
      <c r="W1480" s="5">
        <f t="shared" si="1750"/>
        <v>2.0762017896844349E-2</v>
      </c>
      <c r="X1480" s="5">
        <f t="shared" si="1751"/>
        <v>2.9047592870582783E-2</v>
      </c>
      <c r="Y1480" s="5">
        <f t="shared" si="1752"/>
        <v>2.0319861387446753E-2</v>
      </c>
      <c r="Z1480" s="5">
        <f t="shared" si="1753"/>
        <v>3.462492305780783E-2</v>
      </c>
      <c r="AA1480" s="5">
        <f t="shared" si="1754"/>
        <v>4.0849773501496954E-2</v>
      </c>
      <c r="AB1480" s="5">
        <f t="shared" si="1755"/>
        <v>2.4096862140857735E-2</v>
      </c>
      <c r="AC1480" s="5">
        <f t="shared" si="1756"/>
        <v>9.7760072553210718E-4</v>
      </c>
      <c r="AD1480" s="5">
        <f t="shared" si="1757"/>
        <v>6.1236506367403172E-3</v>
      </c>
      <c r="AE1480" s="5">
        <f t="shared" si="1758"/>
        <v>8.5674384571623741E-3</v>
      </c>
      <c r="AF1480" s="5">
        <f t="shared" si="1759"/>
        <v>5.9932388432545319E-3</v>
      </c>
      <c r="AG1480" s="5">
        <f t="shared" si="1760"/>
        <v>2.7949942495952384E-3</v>
      </c>
      <c r="AH1480" s="5">
        <f t="shared" si="1761"/>
        <v>1.211070466699825E-2</v>
      </c>
      <c r="AI1480" s="5">
        <f t="shared" si="1762"/>
        <v>1.4287960777976158E-2</v>
      </c>
      <c r="AJ1480" s="5">
        <f t="shared" si="1763"/>
        <v>8.4283214233307098E-3</v>
      </c>
      <c r="AK1480" s="5">
        <f t="shared" si="1764"/>
        <v>3.3145202042861666E-3</v>
      </c>
      <c r="AL1480" s="5">
        <f t="shared" si="1765"/>
        <v>6.4545048314955009E-5</v>
      </c>
      <c r="AM1480" s="5">
        <f t="shared" si="1766"/>
        <v>1.4449114650478994E-3</v>
      </c>
      <c r="AN1480" s="5">
        <f t="shared" si="1767"/>
        <v>2.0215376067625854E-3</v>
      </c>
      <c r="AO1480" s="5">
        <f t="shared" si="1768"/>
        <v>1.4141400336317245E-3</v>
      </c>
      <c r="AP1480" s="5">
        <f t="shared" si="1769"/>
        <v>6.5949536894757547E-4</v>
      </c>
      <c r="AQ1480" s="5">
        <f t="shared" si="1770"/>
        <v>2.3067065388831517E-4</v>
      </c>
      <c r="AR1480" s="5">
        <f t="shared" si="1771"/>
        <v>3.3887536393685581E-3</v>
      </c>
      <c r="AS1480" s="5">
        <f t="shared" si="1772"/>
        <v>3.9979819850997043E-3</v>
      </c>
      <c r="AT1480" s="5">
        <f t="shared" si="1773"/>
        <v>2.3583685410899515E-3</v>
      </c>
      <c r="AU1480" s="5">
        <f t="shared" si="1774"/>
        <v>9.2745159872017113E-4</v>
      </c>
      <c r="AV1480" s="5">
        <f t="shared" si="1775"/>
        <v>2.7354708975141671E-4</v>
      </c>
      <c r="AW1480" s="5">
        <f t="shared" si="1776"/>
        <v>2.9593876231130138E-6</v>
      </c>
      <c r="AX1480" s="5">
        <f t="shared" si="1777"/>
        <v>2.8411281462574977E-4</v>
      </c>
      <c r="AY1480" s="5">
        <f t="shared" si="1778"/>
        <v>3.9749476228986835E-4</v>
      </c>
      <c r="AZ1480" s="5">
        <f t="shared" si="1779"/>
        <v>2.7806223076563564E-4</v>
      </c>
      <c r="BA1480" s="5">
        <f t="shared" si="1780"/>
        <v>1.2967651654569127E-4</v>
      </c>
      <c r="BB1480" s="5">
        <f t="shared" si="1781"/>
        <v>4.5356750439791692E-5</v>
      </c>
      <c r="BC1480" s="5">
        <f t="shared" si="1782"/>
        <v>1.2691487188323307E-5</v>
      </c>
      <c r="BD1480" s="5">
        <f t="shared" si="1783"/>
        <v>7.9018600651886185E-4</v>
      </c>
      <c r="BE1480" s="5">
        <f t="shared" si="1784"/>
        <v>9.3224523088345434E-4</v>
      </c>
      <c r="BF1480" s="5">
        <f t="shared" si="1785"/>
        <v>5.4992189391815064E-4</v>
      </c>
      <c r="BG1480" s="5">
        <f t="shared" si="1786"/>
        <v>2.1626218752472751E-4</v>
      </c>
      <c r="BH1480" s="5">
        <f t="shared" si="1787"/>
        <v>6.3785422443929989E-5</v>
      </c>
      <c r="BI1480" s="5">
        <f t="shared" si="1788"/>
        <v>1.5050546423925003E-5</v>
      </c>
      <c r="BJ1480" s="8">
        <f t="shared" si="1789"/>
        <v>0.31668441562421934</v>
      </c>
      <c r="BK1480" s="8">
        <f t="shared" si="1790"/>
        <v>0.26366321560401984</v>
      </c>
      <c r="BL1480" s="8">
        <f t="shared" si="1791"/>
        <v>0.3845753360125802</v>
      </c>
      <c r="BM1480" s="8">
        <f t="shared" si="1792"/>
        <v>0.47540211976235952</v>
      </c>
      <c r="BN1480" s="8">
        <f t="shared" si="1793"/>
        <v>0.52375123516160083</v>
      </c>
    </row>
    <row r="1481" spans="1:66" x14ac:dyDescent="0.25">
      <c r="A1481" t="s">
        <v>143</v>
      </c>
      <c r="B1481" t="s">
        <v>156</v>
      </c>
      <c r="C1481" t="s">
        <v>250</v>
      </c>
      <c r="D1481" t="s">
        <v>568</v>
      </c>
      <c r="E1481">
        <f>VLOOKUP(A1481,home!$A$2:$E$405,3,FALSE)</f>
        <v>1.2578947368421101</v>
      </c>
      <c r="F1481">
        <f>VLOOKUP(B1481,home!$B$2:$E$405,3,FALSE)</f>
        <v>1.3</v>
      </c>
      <c r="G1481">
        <f>VLOOKUP(C1481,away!$B$2:$E$405,4,FALSE)</f>
        <v>1.3</v>
      </c>
      <c r="H1481">
        <f>VLOOKUP(A1481,away!$A$2:$E$405,3,FALSE)</f>
        <v>1.0263157894736801</v>
      </c>
      <c r="I1481">
        <f>VLOOKUP(C1481,away!$B$2:$E$405,3,FALSE)</f>
        <v>0.6</v>
      </c>
      <c r="J1481">
        <f>VLOOKUP(B1481,home!$B$2:$E$405,4,FALSE)</f>
        <v>1.23</v>
      </c>
      <c r="K1481" s="3">
        <f t="shared" si="1738"/>
        <v>2.1258421052631662</v>
      </c>
      <c r="L1481" s="3">
        <f t="shared" si="1739"/>
        <v>0.75742105263157578</v>
      </c>
      <c r="M1481" s="5">
        <f t="shared" si="1740"/>
        <v>5.5951884781878854E-2</v>
      </c>
      <c r="N1481" s="5">
        <f t="shared" si="1741"/>
        <v>0.11894487253815146</v>
      </c>
      <c r="O1481" s="5">
        <f t="shared" si="1742"/>
        <v>4.2379135468211329E-2</v>
      </c>
      <c r="P1481" s="5">
        <f t="shared" si="1743"/>
        <v>9.0091350562975292E-2</v>
      </c>
      <c r="Q1481" s="5">
        <f t="shared" si="1744"/>
        <v>0.12642900912338143</v>
      </c>
      <c r="R1481" s="5">
        <f t="shared" si="1745"/>
        <v>1.6049424697974383E-2</v>
      </c>
      <c r="S1481" s="5">
        <f t="shared" si="1746"/>
        <v>3.6265317414694062E-2</v>
      </c>
      <c r="T1481" s="5">
        <f t="shared" si="1747"/>
        <v>9.5759993173398672E-2</v>
      </c>
      <c r="U1481" s="5">
        <f t="shared" si="1748"/>
        <v>3.4118542788204524E-2</v>
      </c>
      <c r="V1481" s="5">
        <f t="shared" si="1749"/>
        <v>6.4880972428790996E-3</v>
      </c>
      <c r="W1481" s="5">
        <f t="shared" si="1750"/>
        <v>8.9589370307061753E-2</v>
      </c>
      <c r="X1481" s="5">
        <f t="shared" si="1751"/>
        <v>6.7856875162574756E-2</v>
      </c>
      <c r="Y1481" s="5">
        <f t="shared" si="1752"/>
        <v>2.5698112906963395E-2</v>
      </c>
      <c r="Z1481" s="5">
        <f t="shared" si="1753"/>
        <v>4.0520573829569886E-3</v>
      </c>
      <c r="AA1481" s="5">
        <f t="shared" si="1754"/>
        <v>8.6140341976324412E-3</v>
      </c>
      <c r="AB1481" s="5">
        <f t="shared" si="1755"/>
        <v>9.1560382967519303E-3</v>
      </c>
      <c r="AC1481" s="5">
        <f t="shared" si="1756"/>
        <v>6.5292867866915353E-4</v>
      </c>
      <c r="AD1481" s="5">
        <f t="shared" si="1757"/>
        <v>4.7613213895691377E-2</v>
      </c>
      <c r="AE1481" s="5">
        <f t="shared" si="1758"/>
        <v>3.6063250588046936E-2</v>
      </c>
      <c r="AF1481" s="5">
        <f t="shared" si="1759"/>
        <v>1.3657532610857399E-2</v>
      </c>
      <c r="AG1481" s="5">
        <f t="shared" si="1760"/>
        <v>3.4481675754885616E-3</v>
      </c>
      <c r="AH1481" s="5">
        <f t="shared" si="1761"/>
        <v>7.6727839208070756E-4</v>
      </c>
      <c r="AI1481" s="5">
        <f t="shared" si="1762"/>
        <v>1.6311127123437887E-3</v>
      </c>
      <c r="AJ1481" s="5">
        <f t="shared" si="1763"/>
        <v>1.7337440411652164E-3</v>
      </c>
      <c r="AK1481" s="5">
        <f t="shared" si="1764"/>
        <v>1.2285553608193777E-3</v>
      </c>
      <c r="AL1481" s="5">
        <f t="shared" si="1765"/>
        <v>4.2052722057115843E-5</v>
      </c>
      <c r="AM1481" s="5">
        <f t="shared" si="1766"/>
        <v>2.0243634973272414E-2</v>
      </c>
      <c r="AN1481" s="5">
        <f t="shared" si="1767"/>
        <v>1.5332955310545375E-2</v>
      </c>
      <c r="AO1481" s="5">
        <f t="shared" si="1768"/>
        <v>5.806751575633093E-3</v>
      </c>
      <c r="AP1481" s="5">
        <f t="shared" si="1769"/>
        <v>1.4660519635953594E-3</v>
      </c>
      <c r="AQ1481" s="5">
        <f t="shared" si="1770"/>
        <v>2.7760465536974641E-4</v>
      </c>
      <c r="AR1481" s="5">
        <f t="shared" si="1771"/>
        <v>1.1623056147824652E-4</v>
      </c>
      <c r="AS1481" s="5">
        <f t="shared" si="1772"/>
        <v>2.4708782150883551E-4</v>
      </c>
      <c r="AT1481" s="5">
        <f t="shared" si="1773"/>
        <v>2.6263484733061613E-4</v>
      </c>
      <c r="AU1481" s="5">
        <f t="shared" si="1774"/>
        <v>1.8610673892159577E-4</v>
      </c>
      <c r="AV1481" s="5">
        <f t="shared" si="1775"/>
        <v>9.8908385418186877E-5</v>
      </c>
      <c r="AW1481" s="5">
        <f t="shared" si="1776"/>
        <v>1.8808752375884578E-6</v>
      </c>
      <c r="AX1481" s="5">
        <f t="shared" si="1777"/>
        <v>7.1724619316267443E-3</v>
      </c>
      <c r="AY1481" s="5">
        <f t="shared" si="1778"/>
        <v>5.4325736662126341E-3</v>
      </c>
      <c r="AZ1481" s="5">
        <f t="shared" si="1779"/>
        <v>2.0573728323806757E-3</v>
      </c>
      <c r="BA1481" s="5">
        <f t="shared" si="1780"/>
        <v>5.1943249878579263E-4</v>
      </c>
      <c r="BB1481" s="5">
        <f t="shared" si="1781"/>
        <v>9.8357277500346182E-5</v>
      </c>
      <c r="BC1481" s="5">
        <f t="shared" si="1782"/>
        <v>1.4899574531657647E-5</v>
      </c>
      <c r="BD1481" s="5">
        <f t="shared" si="1783"/>
        <v>1.467257903713542E-5</v>
      </c>
      <c r="BE1481" s="5">
        <f t="shared" si="1784"/>
        <v>3.1191586309944165E-5</v>
      </c>
      <c r="BF1481" s="5">
        <f t="shared" si="1785"/>
        <v>3.3154193753814731E-5</v>
      </c>
      <c r="BG1481" s="5">
        <f t="shared" si="1786"/>
        <v>2.3493527015970808E-5</v>
      </c>
      <c r="BH1481" s="5">
        <f t="shared" si="1787"/>
        <v>1.2485882232922112E-5</v>
      </c>
      <c r="BI1481" s="5">
        <f t="shared" si="1788"/>
        <v>5.3086028344206249E-6</v>
      </c>
      <c r="BJ1481" s="8">
        <f t="shared" si="1789"/>
        <v>0.68348249414106987</v>
      </c>
      <c r="BK1481" s="8">
        <f t="shared" si="1790"/>
        <v>0.19492420506936622</v>
      </c>
      <c r="BL1481" s="8">
        <f t="shared" si="1791"/>
        <v>0.11670914068102539</v>
      </c>
      <c r="BM1481" s="8">
        <f t="shared" si="1792"/>
        <v>0.54389152731087032</v>
      </c>
      <c r="BN1481" s="8">
        <f t="shared" si="1793"/>
        <v>0.44984567717257279</v>
      </c>
    </row>
    <row r="1482" spans="1:66" x14ac:dyDescent="0.25">
      <c r="A1482" t="s">
        <v>143</v>
      </c>
      <c r="B1482" t="s">
        <v>150</v>
      </c>
      <c r="C1482" t="s">
        <v>153</v>
      </c>
      <c r="D1482" t="s">
        <v>568</v>
      </c>
      <c r="E1482">
        <f>VLOOKUP(A1482,home!$A$2:$E$405,3,FALSE)</f>
        <v>1.2578947368421101</v>
      </c>
      <c r="F1482">
        <f>VLOOKUP(B1482,home!$B$2:$E$405,3,FALSE)</f>
        <v>1.0900000000000001</v>
      </c>
      <c r="G1482">
        <f>VLOOKUP(C1482,away!$B$2:$E$405,4,FALSE)</f>
        <v>1.05</v>
      </c>
      <c r="H1482">
        <f>VLOOKUP(A1482,away!$A$2:$E$405,3,FALSE)</f>
        <v>1.0263157894736801</v>
      </c>
      <c r="I1482">
        <f>VLOOKUP(C1482,away!$B$2:$E$405,3,FALSE)</f>
        <v>0.75</v>
      </c>
      <c r="J1482">
        <f>VLOOKUP(B1482,home!$B$2:$E$405,4,FALSE)</f>
        <v>0.82</v>
      </c>
      <c r="K1482" s="3">
        <f t="shared" si="1738"/>
        <v>1.4396605263157953</v>
      </c>
      <c r="L1482" s="3">
        <f t="shared" si="1739"/>
        <v>0.63118421052631324</v>
      </c>
      <c r="M1482" s="5">
        <f t="shared" si="1740"/>
        <v>0.12607923293545373</v>
      </c>
      <c r="N1482" s="5">
        <f t="shared" si="1741"/>
        <v>0.18151129484534706</v>
      </c>
      <c r="O1482" s="5">
        <f t="shared" si="1742"/>
        <v>7.9579221104127504E-2</v>
      </c>
      <c r="P1482" s="5">
        <f t="shared" si="1743"/>
        <v>0.11456706333856925</v>
      </c>
      <c r="Q1482" s="5">
        <f t="shared" si="1744"/>
        <v>0.13065732313465694</v>
      </c>
      <c r="R1482" s="5">
        <f t="shared" si="1745"/>
        <v>2.5114573923453825E-2</v>
      </c>
      <c r="S1482" s="5">
        <f t="shared" si="1746"/>
        <v>2.6026514629779278E-2</v>
      </c>
      <c r="T1482" s="5">
        <f t="shared" si="1747"/>
        <v>8.2468839352229845E-2</v>
      </c>
      <c r="U1482" s="5">
        <f t="shared" si="1748"/>
        <v>3.6156460712836486E-2</v>
      </c>
      <c r="V1482" s="5">
        <f t="shared" si="1749"/>
        <v>2.6277843795775332E-3</v>
      </c>
      <c r="W1482" s="5">
        <f t="shared" si="1750"/>
        <v>6.2700730197017732E-2</v>
      </c>
      <c r="X1482" s="5">
        <f t="shared" si="1751"/>
        <v>3.9575710888828004E-2</v>
      </c>
      <c r="Y1482" s="5">
        <f t="shared" si="1752"/>
        <v>1.2489781916691263E-2</v>
      </c>
      <c r="Z1482" s="5">
        <f t="shared" si="1753"/>
        <v>5.2839741715266465E-3</v>
      </c>
      <c r="AA1482" s="5">
        <f t="shared" si="1754"/>
        <v>7.6071290368191205E-3</v>
      </c>
      <c r="AB1482" s="5">
        <f t="shared" si="1755"/>
        <v>5.4758416964495928E-3</v>
      </c>
      <c r="AC1482" s="5">
        <f t="shared" si="1756"/>
        <v>1.4924024978467734E-4</v>
      </c>
      <c r="AD1482" s="5">
        <f t="shared" si="1757"/>
        <v>2.2566941558955809E-2</v>
      </c>
      <c r="AE1482" s="5">
        <f t="shared" si="1758"/>
        <v>1.424389719188297E-2</v>
      </c>
      <c r="AF1482" s="5">
        <f t="shared" si="1759"/>
        <v>4.4952615019383116E-3</v>
      </c>
      <c r="AG1482" s="5">
        <f t="shared" si="1760"/>
        <v>9.4577936073675427E-4</v>
      </c>
      <c r="AH1482" s="5">
        <f t="shared" si="1761"/>
        <v>8.3379026647411886E-4</v>
      </c>
      <c r="AI1482" s="5">
        <f t="shared" si="1762"/>
        <v>1.2003749338691172E-3</v>
      </c>
      <c r="AJ1482" s="5">
        <f t="shared" si="1763"/>
        <v>8.6406620453515078E-4</v>
      </c>
      <c r="AK1482" s="5">
        <f t="shared" si="1764"/>
        <v>4.1465400226425571E-4</v>
      </c>
      <c r="AL1482" s="5">
        <f t="shared" si="1765"/>
        <v>5.4245308292757027E-6</v>
      </c>
      <c r="AM1482" s="5">
        <f t="shared" si="1766"/>
        <v>6.4977469924208222E-3</v>
      </c>
      <c r="AN1482" s="5">
        <f t="shared" si="1767"/>
        <v>4.1012753056108627E-3</v>
      </c>
      <c r="AO1482" s="5">
        <f t="shared" si="1768"/>
        <v>1.2943301079615284E-3</v>
      </c>
      <c r="AP1482" s="5">
        <f t="shared" si="1769"/>
        <v>2.7232024245137841E-4</v>
      </c>
      <c r="AQ1482" s="5">
        <f t="shared" si="1770"/>
        <v>4.2971059310501862E-5</v>
      </c>
      <c r="AR1482" s="5">
        <f t="shared" si="1771"/>
        <v>1.0525505021779826E-4</v>
      </c>
      <c r="AS1482" s="5">
        <f t="shared" si="1772"/>
        <v>1.5153154099395091E-4</v>
      </c>
      <c r="AT1482" s="5">
        <f t="shared" si="1773"/>
        <v>1.0907698903039745E-4</v>
      </c>
      <c r="AU1482" s="5">
        <f t="shared" si="1774"/>
        <v>5.2344611812148089E-5</v>
      </c>
      <c r="AV1482" s="5">
        <f t="shared" si="1775"/>
        <v>1.8839617847818277E-5</v>
      </c>
      <c r="AW1482" s="5">
        <f t="shared" si="1776"/>
        <v>1.3692284178725171E-7</v>
      </c>
      <c r="AX1482" s="5">
        <f t="shared" si="1777"/>
        <v>1.5590916424959059E-3</v>
      </c>
      <c r="AY1482" s="5">
        <f t="shared" si="1778"/>
        <v>9.8407402750695151E-4</v>
      </c>
      <c r="AZ1482" s="5">
        <f t="shared" si="1779"/>
        <v>3.1056599407571232E-4</v>
      </c>
      <c r="BA1482" s="5">
        <f t="shared" si="1780"/>
        <v>6.5341450595666068E-5</v>
      </c>
      <c r="BB1482" s="5">
        <f t="shared" si="1781"/>
        <v>1.0310622977217394E-5</v>
      </c>
      <c r="BC1482" s="5">
        <f t="shared" si="1782"/>
        <v>1.3015804847818858E-6</v>
      </c>
      <c r="BD1482" s="5">
        <f t="shared" si="1783"/>
        <v>1.1072554295938071E-5</v>
      </c>
      <c r="BE1482" s="5">
        <f t="shared" si="1784"/>
        <v>1.5940719345350423E-5</v>
      </c>
      <c r="BF1482" s="5">
        <f t="shared" si="1785"/>
        <v>1.1474612201289787E-5</v>
      </c>
      <c r="BG1482" s="5">
        <f t="shared" si="1786"/>
        <v>5.506515413659502E-6</v>
      </c>
      <c r="BH1482" s="5">
        <f t="shared" si="1787"/>
        <v>1.9818782196487695E-6</v>
      </c>
      <c r="BI1482" s="5">
        <f t="shared" si="1788"/>
        <v>5.7064636815867166E-7</v>
      </c>
      <c r="BJ1482" s="8">
        <f t="shared" si="1789"/>
        <v>0.56679488897417629</v>
      </c>
      <c r="BK1482" s="8">
        <f t="shared" si="1790"/>
        <v>0.27043933409150073</v>
      </c>
      <c r="BL1482" s="8">
        <f t="shared" si="1791"/>
        <v>0.1577297066165754</v>
      </c>
      <c r="BM1482" s="8">
        <f t="shared" si="1792"/>
        <v>0.34175525746750529</v>
      </c>
      <c r="BN1482" s="8">
        <f t="shared" si="1793"/>
        <v>0.65750870928160832</v>
      </c>
    </row>
    <row r="1483" spans="1:66" x14ac:dyDescent="0.25">
      <c r="A1483" t="s">
        <v>143</v>
      </c>
      <c r="B1483" t="s">
        <v>451</v>
      </c>
      <c r="C1483" t="s">
        <v>254</v>
      </c>
      <c r="D1483" t="s">
        <v>568</v>
      </c>
      <c r="E1483">
        <f>VLOOKUP(A1483,home!$A$2:$E$405,3,FALSE)</f>
        <v>1.2578947368421101</v>
      </c>
      <c r="F1483">
        <f>VLOOKUP(B1483,home!$B$2:$E$405,3,FALSE)</f>
        <v>0.79</v>
      </c>
      <c r="G1483">
        <f>VLOOKUP(C1483,away!$B$2:$E$405,4,FALSE)</f>
        <v>1.26</v>
      </c>
      <c r="H1483">
        <f>VLOOKUP(A1483,away!$A$2:$E$405,3,FALSE)</f>
        <v>1.0263157894736801</v>
      </c>
      <c r="I1483">
        <f>VLOOKUP(C1483,away!$B$2:$E$405,3,FALSE)</f>
        <v>0.47</v>
      </c>
      <c r="J1483">
        <f>VLOOKUP(B1483,home!$B$2:$E$405,4,FALSE)</f>
        <v>0.62</v>
      </c>
      <c r="K1483" s="3">
        <f t="shared" si="1738"/>
        <v>1.2521084210526365</v>
      </c>
      <c r="L1483" s="3">
        <f t="shared" si="1739"/>
        <v>0.29906842105263037</v>
      </c>
      <c r="M1483" s="5">
        <f t="shared" si="1740"/>
        <v>0.2119983383939415</v>
      </c>
      <c r="N1483" s="5">
        <f t="shared" si="1741"/>
        <v>0.2654449047522206</v>
      </c>
      <c r="O1483" s="5">
        <f t="shared" si="1742"/>
        <v>6.3402008329257312E-2</v>
      </c>
      <c r="P1483" s="5">
        <f t="shared" si="1743"/>
        <v>7.9386188540712471E-2</v>
      </c>
      <c r="Q1483" s="5">
        <f t="shared" si="1744"/>
        <v>0.16618290028288524</v>
      </c>
      <c r="R1483" s="5">
        <f t="shared" si="1745"/>
        <v>9.480769261298351E-3</v>
      </c>
      <c r="S1483" s="5">
        <f t="shared" si="1746"/>
        <v>7.4318588753637758E-3</v>
      </c>
      <c r="T1483" s="5">
        <f t="shared" si="1747"/>
        <v>4.9700057593549209E-2</v>
      </c>
      <c r="U1483" s="5">
        <f t="shared" si="1748"/>
        <v>1.1870951030128647E-2</v>
      </c>
      <c r="V1483" s="5">
        <f t="shared" si="1749"/>
        <v>3.0921990256947999E-4</v>
      </c>
      <c r="W1483" s="5">
        <f t="shared" si="1750"/>
        <v>6.9359669626383721E-2</v>
      </c>
      <c r="X1483" s="5">
        <f t="shared" si="1751"/>
        <v>2.0743286879894664E-2</v>
      </c>
      <c r="Y1483" s="5">
        <f t="shared" si="1752"/>
        <v>3.1018310273059199E-3</v>
      </c>
      <c r="Z1483" s="5">
        <f t="shared" si="1753"/>
        <v>9.4513289778027038E-4</v>
      </c>
      <c r="AA1483" s="5">
        <f t="shared" si="1754"/>
        <v>1.183408860324557E-3</v>
      </c>
      <c r="AB1483" s="5">
        <f t="shared" si="1755"/>
        <v>7.4087809978034072E-4</v>
      </c>
      <c r="AC1483" s="5">
        <f t="shared" si="1756"/>
        <v>7.237022962034395E-6</v>
      </c>
      <c r="AD1483" s="5">
        <f t="shared" si="1757"/>
        <v>2.1711456605155961E-2</v>
      </c>
      <c r="AE1483" s="5">
        <f t="shared" si="1758"/>
        <v>6.493211045656695E-3</v>
      </c>
      <c r="AF1483" s="5">
        <f t="shared" si="1759"/>
        <v>9.7095718749302333E-4</v>
      </c>
      <c r="AG1483" s="5">
        <f t="shared" si="1760"/>
        <v>9.6794210991080437E-5</v>
      </c>
      <c r="AH1483" s="5">
        <f t="shared" si="1761"/>
        <v>7.0664850856010621E-5</v>
      </c>
      <c r="AI1483" s="5">
        <f t="shared" si="1762"/>
        <v>8.848005482923949E-5</v>
      </c>
      <c r="AJ1483" s="5">
        <f t="shared" si="1763"/>
        <v>5.5393310873444896E-5</v>
      </c>
      <c r="AK1483" s="5">
        <f t="shared" si="1764"/>
        <v>2.3119477004875642E-5</v>
      </c>
      <c r="AL1483" s="5">
        <f t="shared" si="1765"/>
        <v>1.0840078723068842E-7</v>
      </c>
      <c r="AM1483" s="5">
        <f t="shared" si="1766"/>
        <v>5.437019529726932E-3</v>
      </c>
      <c r="AN1483" s="5">
        <f t="shared" si="1767"/>
        <v>1.6260408459877484E-3</v>
      </c>
      <c r="AO1483" s="5">
        <f t="shared" si="1768"/>
        <v>2.4314873418831957E-4</v>
      </c>
      <c r="AP1483" s="5">
        <f t="shared" si="1769"/>
        <v>2.4239369338215491E-5</v>
      </c>
      <c r="AQ1483" s="5">
        <f t="shared" si="1770"/>
        <v>1.8123074788229118E-6</v>
      </c>
      <c r="AR1483" s="5">
        <f t="shared" si="1771"/>
        <v>4.2267250738853463E-6</v>
      </c>
      <c r="AS1483" s="5">
        <f t="shared" si="1772"/>
        <v>5.2923180584861683E-6</v>
      </c>
      <c r="AT1483" s="5">
        <f t="shared" si="1773"/>
        <v>3.3132780039597362E-6</v>
      </c>
      <c r="AU1483" s="5">
        <f t="shared" si="1774"/>
        <v>1.3828610966821521E-6</v>
      </c>
      <c r="AV1483" s="5">
        <f t="shared" si="1775"/>
        <v>4.3287300607545172E-7</v>
      </c>
      <c r="AW1483" s="5">
        <f t="shared" si="1776"/>
        <v>1.1275671883734343E-9</v>
      </c>
      <c r="AX1483" s="5">
        <f t="shared" si="1777"/>
        <v>1.1346229897664553E-3</v>
      </c>
      <c r="AY1483" s="5">
        <f t="shared" si="1778"/>
        <v>3.3932990603946852E-4</v>
      </c>
      <c r="AZ1483" s="5">
        <f t="shared" si="1779"/>
        <v>5.0741429607580637E-5</v>
      </c>
      <c r="BA1483" s="5">
        <f t="shared" si="1780"/>
        <v>5.0583864115641109E-6</v>
      </c>
      <c r="BB1483" s="5">
        <f t="shared" si="1781"/>
        <v>3.7820090929513979E-7</v>
      </c>
      <c r="BC1483" s="5">
        <f t="shared" si="1782"/>
        <v>2.2621589756713328E-8</v>
      </c>
      <c r="BD1483" s="5">
        <f t="shared" si="1783"/>
        <v>2.1067999901174194E-7</v>
      </c>
      <c r="BE1483" s="5">
        <f t="shared" si="1784"/>
        <v>2.637942009099632E-7</v>
      </c>
      <c r="BF1483" s="5">
        <f t="shared" si="1785"/>
        <v>1.6514947019210803E-7</v>
      </c>
      <c r="BG1483" s="5">
        <f t="shared" si="1786"/>
        <v>6.8928347453306604E-8</v>
      </c>
      <c r="BH1483" s="5">
        <f t="shared" si="1787"/>
        <v>2.1576441073881816E-8</v>
      </c>
      <c r="BI1483" s="5">
        <f t="shared" si="1788"/>
        <v>5.4032087129906813E-9</v>
      </c>
      <c r="BJ1483" s="8">
        <f t="shared" si="1789"/>
        <v>0.61266748353258016</v>
      </c>
      <c r="BK1483" s="8">
        <f t="shared" si="1790"/>
        <v>0.299472281042376</v>
      </c>
      <c r="BL1483" s="8">
        <f t="shared" si="1791"/>
        <v>8.6931056861259237E-2</v>
      </c>
      <c r="BM1483" s="8">
        <f t="shared" si="1792"/>
        <v>0.20378151599520797</v>
      </c>
      <c r="BN1483" s="8">
        <f t="shared" si="1793"/>
        <v>0.79589510956031551</v>
      </c>
    </row>
    <row r="1484" spans="1:66" x14ac:dyDescent="0.25">
      <c r="A1484" t="s">
        <v>143</v>
      </c>
      <c r="B1484" t="s">
        <v>145</v>
      </c>
      <c r="C1484" t="s">
        <v>149</v>
      </c>
      <c r="D1484" t="s">
        <v>568</v>
      </c>
      <c r="E1484">
        <f>VLOOKUP(A1484,home!$A$2:$E$405,3,FALSE)</f>
        <v>1.2578947368421101</v>
      </c>
      <c r="F1484">
        <f>VLOOKUP(B1484,home!$B$2:$E$405,3,FALSE)</f>
        <v>0.88</v>
      </c>
      <c r="G1484">
        <f>VLOOKUP(C1484,away!$B$2:$E$405,4,FALSE)</f>
        <v>1</v>
      </c>
      <c r="H1484">
        <f>VLOOKUP(A1484,away!$A$2:$E$405,3,FALSE)</f>
        <v>1.0263157894736801</v>
      </c>
      <c r="I1484">
        <f>VLOOKUP(C1484,away!$B$2:$E$405,3,FALSE)</f>
        <v>0.88</v>
      </c>
      <c r="J1484">
        <f>VLOOKUP(B1484,home!$B$2:$E$405,4,FALSE)</f>
        <v>1.08</v>
      </c>
      <c r="K1484" s="3">
        <f t="shared" si="1738"/>
        <v>1.1069473684210569</v>
      </c>
      <c r="L1484" s="3">
        <f t="shared" si="1739"/>
        <v>0.97541052631578562</v>
      </c>
      <c r="M1484" s="5">
        <f t="shared" si="1740"/>
        <v>0.12463598692119948</v>
      </c>
      <c r="N1484" s="5">
        <f t="shared" si="1741"/>
        <v>0.13796547773298301</v>
      </c>
      <c r="O1484" s="5">
        <f t="shared" si="1742"/>
        <v>0.12157125360069457</v>
      </c>
      <c r="P1484" s="5">
        <f t="shared" si="1743"/>
        <v>0.13457297924893777</v>
      </c>
      <c r="Q1484" s="5">
        <f t="shared" si="1744"/>
        <v>7.6360261254739756E-2</v>
      </c>
      <c r="R1484" s="5">
        <f t="shared" si="1745"/>
        <v>5.9290940229761661E-2</v>
      </c>
      <c r="S1484" s="5">
        <f t="shared" si="1746"/>
        <v>3.6325557311518965E-2</v>
      </c>
      <c r="T1484" s="5">
        <f t="shared" si="1747"/>
        <v>7.4482602620096608E-2</v>
      </c>
      <c r="U1484" s="5">
        <f t="shared" si="1748"/>
        <v>6.5631950258544833E-2</v>
      </c>
      <c r="V1484" s="5">
        <f t="shared" si="1749"/>
        <v>4.3579695034271044E-3</v>
      </c>
      <c r="W1484" s="5">
        <f t="shared" si="1750"/>
        <v>2.8175596749292847E-2</v>
      </c>
      <c r="X1484" s="5">
        <f t="shared" si="1751"/>
        <v>2.7482773654489076E-2</v>
      </c>
      <c r="Y1484" s="5">
        <f t="shared" si="1752"/>
        <v>1.3403493357471397E-2</v>
      </c>
      <c r="Z1484" s="5">
        <f t="shared" si="1753"/>
        <v>1.9277669071756539E-2</v>
      </c>
      <c r="AA1484" s="5">
        <f t="shared" si="1754"/>
        <v>2.1339365048272899E-2</v>
      </c>
      <c r="AB1484" s="5">
        <f t="shared" si="1755"/>
        <v>1.1810776991980985E-2</v>
      </c>
      <c r="AC1484" s="5">
        <f t="shared" si="1756"/>
        <v>2.9408888738680929E-4</v>
      </c>
      <c r="AD1484" s="5">
        <f t="shared" si="1757"/>
        <v>7.7972256688306528E-3</v>
      </c>
      <c r="AE1484" s="5">
        <f t="shared" si="1758"/>
        <v>7.6054959934370612E-3</v>
      </c>
      <c r="AF1484" s="5">
        <f t="shared" si="1759"/>
        <v>3.7092404249255209E-3</v>
      </c>
      <c r="AG1484" s="5">
        <f t="shared" si="1760"/>
        <v>1.2060107183694639E-3</v>
      </c>
      <c r="AH1484" s="5">
        <f t="shared" si="1761"/>
        <v>4.700910333855896E-3</v>
      </c>
      <c r="AI1484" s="5">
        <f t="shared" si="1762"/>
        <v>5.2036603232451352E-3</v>
      </c>
      <c r="AJ1484" s="5">
        <f t="shared" si="1763"/>
        <v>2.8800890504866354E-3</v>
      </c>
      <c r="AK1484" s="5">
        <f t="shared" si="1764"/>
        <v>1.0627023317514935E-3</v>
      </c>
      <c r="AL1484" s="5">
        <f t="shared" si="1765"/>
        <v>1.2701441603594073E-5</v>
      </c>
      <c r="AM1484" s="5">
        <f t="shared" si="1766"/>
        <v>1.7262236870194392E-3</v>
      </c>
      <c r="AN1484" s="5">
        <f t="shared" si="1767"/>
        <v>1.6837767550944072E-3</v>
      </c>
      <c r="AO1484" s="5">
        <f t="shared" si="1768"/>
        <v>8.2118678544246065E-4</v>
      </c>
      <c r="AP1484" s="5">
        <f t="shared" si="1769"/>
        <v>2.6699807819733295E-4</v>
      </c>
      <c r="AQ1484" s="5">
        <f t="shared" si="1770"/>
        <v>6.5108183994940934E-5</v>
      </c>
      <c r="AR1484" s="5">
        <f t="shared" si="1771"/>
        <v>9.1706348458193932E-4</v>
      </c>
      <c r="AS1484" s="5">
        <f t="shared" si="1772"/>
        <v>1.0151410109330221E-3</v>
      </c>
      <c r="AT1484" s="5">
        <f t="shared" si="1773"/>
        <v>5.6185383531430022E-4</v>
      </c>
      <c r="AU1484" s="5">
        <f t="shared" si="1774"/>
        <v>2.0731420814614743E-4</v>
      </c>
      <c r="AV1484" s="5">
        <f t="shared" si="1775"/>
        <v>5.7371479285918303E-5</v>
      </c>
      <c r="AW1484" s="5">
        <f t="shared" si="1776"/>
        <v>3.8094732231727404E-7</v>
      </c>
      <c r="AX1484" s="5">
        <f t="shared" si="1777"/>
        <v>3.1847312794204422E-4</v>
      </c>
      <c r="AY1484" s="5">
        <f t="shared" si="1778"/>
        <v>3.1064204134338393E-4</v>
      </c>
      <c r="AZ1484" s="5">
        <f t="shared" si="1779"/>
        <v>1.5150175852128006E-4</v>
      </c>
      <c r="BA1484" s="5">
        <f t="shared" si="1780"/>
        <v>4.9258803339002953E-5</v>
      </c>
      <c r="BB1484" s="5">
        <f t="shared" si="1781"/>
        <v>1.2011888822645659E-5</v>
      </c>
      <c r="BC1484" s="5">
        <f t="shared" si="1782"/>
        <v>2.3433045597087017E-6</v>
      </c>
      <c r="BD1484" s="5">
        <f t="shared" si="1783"/>
        <v>1.4908556269350957E-4</v>
      </c>
      <c r="BE1484" s="5">
        <f t="shared" si="1784"/>
        <v>1.6502987129315291E-4</v>
      </c>
      <c r="BF1484" s="5">
        <f t="shared" si="1785"/>
        <v>9.1339690869410685E-5</v>
      </c>
      <c r="BG1484" s="5">
        <f t="shared" si="1786"/>
        <v>3.3702743480095655E-5</v>
      </c>
      <c r="BH1484" s="5">
        <f t="shared" si="1787"/>
        <v>9.3267908009654573E-6</v>
      </c>
      <c r="BI1484" s="5">
        <f t="shared" si="1788"/>
        <v>2.0648533065884843E-6</v>
      </c>
      <c r="BJ1484" s="8">
        <f t="shared" si="1789"/>
        <v>0.38359570258891218</v>
      </c>
      <c r="BK1484" s="8">
        <f t="shared" si="1790"/>
        <v>0.3005099253554171</v>
      </c>
      <c r="BL1484" s="8">
        <f t="shared" si="1791"/>
        <v>0.29670094169929906</v>
      </c>
      <c r="BM1484" s="8">
        <f t="shared" si="1792"/>
        <v>0.34537707863304751</v>
      </c>
      <c r="BN1484" s="8">
        <f t="shared" si="1793"/>
        <v>0.65439689898831621</v>
      </c>
    </row>
    <row r="1485" spans="1:66" x14ac:dyDescent="0.25">
      <c r="A1485" t="s">
        <v>143</v>
      </c>
      <c r="B1485" t="s">
        <v>151</v>
      </c>
      <c r="C1485" t="s">
        <v>504</v>
      </c>
      <c r="D1485" t="s">
        <v>568</v>
      </c>
      <c r="E1485">
        <f>VLOOKUP(A1485,home!$A$2:$E$405,3,FALSE)</f>
        <v>1.2578947368421101</v>
      </c>
      <c r="F1485">
        <f>VLOOKUP(B1485,home!$B$2:$E$405,3,FALSE)</f>
        <v>0.71</v>
      </c>
      <c r="G1485" t="e">
        <f>VLOOKUP(C1485,away!$B$2:$E$405,4,FALSE)</f>
        <v>#N/A</v>
      </c>
      <c r="H1485">
        <f>VLOOKUP(A1485,away!$A$2:$E$405,3,FALSE)</f>
        <v>1.0263157894736801</v>
      </c>
      <c r="I1485" t="e">
        <f>VLOOKUP(C1485,away!$B$2:$E$405,3,FALSE)</f>
        <v>#N/A</v>
      </c>
      <c r="J1485">
        <f>VLOOKUP(B1485,home!$B$2:$E$405,4,FALSE)</f>
        <v>1.03</v>
      </c>
      <c r="K1485" s="3" t="e">
        <f t="shared" si="1738"/>
        <v>#N/A</v>
      </c>
      <c r="L1485" s="3" t="e">
        <f t="shared" si="1739"/>
        <v>#N/A</v>
      </c>
      <c r="M1485" s="5" t="e">
        <f t="shared" si="1740"/>
        <v>#N/A</v>
      </c>
      <c r="N1485" s="5" t="e">
        <f t="shared" si="1741"/>
        <v>#N/A</v>
      </c>
      <c r="O1485" s="5" t="e">
        <f t="shared" si="1742"/>
        <v>#N/A</v>
      </c>
      <c r="P1485" s="5" t="e">
        <f t="shared" si="1743"/>
        <v>#N/A</v>
      </c>
      <c r="Q1485" s="5" t="e">
        <f t="shared" si="1744"/>
        <v>#N/A</v>
      </c>
      <c r="R1485" s="5" t="e">
        <f t="shared" si="1745"/>
        <v>#N/A</v>
      </c>
      <c r="S1485" s="5" t="e">
        <f t="shared" si="1746"/>
        <v>#N/A</v>
      </c>
      <c r="T1485" s="5" t="e">
        <f t="shared" si="1747"/>
        <v>#N/A</v>
      </c>
      <c r="U1485" s="5" t="e">
        <f t="shared" si="1748"/>
        <v>#N/A</v>
      </c>
      <c r="V1485" s="5" t="e">
        <f t="shared" si="1749"/>
        <v>#N/A</v>
      </c>
      <c r="W1485" s="5" t="e">
        <f t="shared" si="1750"/>
        <v>#N/A</v>
      </c>
      <c r="X1485" s="5" t="e">
        <f t="shared" si="1751"/>
        <v>#N/A</v>
      </c>
      <c r="Y1485" s="5" t="e">
        <f t="shared" si="1752"/>
        <v>#N/A</v>
      </c>
      <c r="Z1485" s="5" t="e">
        <f t="shared" si="1753"/>
        <v>#N/A</v>
      </c>
      <c r="AA1485" s="5" t="e">
        <f t="shared" si="1754"/>
        <v>#N/A</v>
      </c>
      <c r="AB1485" s="5" t="e">
        <f t="shared" si="1755"/>
        <v>#N/A</v>
      </c>
      <c r="AC1485" s="5" t="e">
        <f t="shared" si="1756"/>
        <v>#N/A</v>
      </c>
      <c r="AD1485" s="5" t="e">
        <f t="shared" si="1757"/>
        <v>#N/A</v>
      </c>
      <c r="AE1485" s="5" t="e">
        <f t="shared" si="1758"/>
        <v>#N/A</v>
      </c>
      <c r="AF1485" s="5" t="e">
        <f t="shared" si="1759"/>
        <v>#N/A</v>
      </c>
      <c r="AG1485" s="5" t="e">
        <f t="shared" si="1760"/>
        <v>#N/A</v>
      </c>
      <c r="AH1485" s="5" t="e">
        <f t="shared" si="1761"/>
        <v>#N/A</v>
      </c>
      <c r="AI1485" s="5" t="e">
        <f t="shared" si="1762"/>
        <v>#N/A</v>
      </c>
      <c r="AJ1485" s="5" t="e">
        <f t="shared" si="1763"/>
        <v>#N/A</v>
      </c>
      <c r="AK1485" s="5" t="e">
        <f t="shared" si="1764"/>
        <v>#N/A</v>
      </c>
      <c r="AL1485" s="5" t="e">
        <f t="shared" si="1765"/>
        <v>#N/A</v>
      </c>
      <c r="AM1485" s="5" t="e">
        <f t="shared" si="1766"/>
        <v>#N/A</v>
      </c>
      <c r="AN1485" s="5" t="e">
        <f t="shared" si="1767"/>
        <v>#N/A</v>
      </c>
      <c r="AO1485" s="5" t="e">
        <f t="shared" si="1768"/>
        <v>#N/A</v>
      </c>
      <c r="AP1485" s="5" t="e">
        <f t="shared" si="1769"/>
        <v>#N/A</v>
      </c>
      <c r="AQ1485" s="5" t="e">
        <f t="shared" si="1770"/>
        <v>#N/A</v>
      </c>
      <c r="AR1485" s="5" t="e">
        <f t="shared" si="1771"/>
        <v>#N/A</v>
      </c>
      <c r="AS1485" s="5" t="e">
        <f t="shared" si="1772"/>
        <v>#N/A</v>
      </c>
      <c r="AT1485" s="5" t="e">
        <f t="shared" si="1773"/>
        <v>#N/A</v>
      </c>
      <c r="AU1485" s="5" t="e">
        <f t="shared" si="1774"/>
        <v>#N/A</v>
      </c>
      <c r="AV1485" s="5" t="e">
        <f t="shared" si="1775"/>
        <v>#N/A</v>
      </c>
      <c r="AW1485" s="5" t="e">
        <f t="shared" si="1776"/>
        <v>#N/A</v>
      </c>
      <c r="AX1485" s="5" t="e">
        <f t="shared" si="1777"/>
        <v>#N/A</v>
      </c>
      <c r="AY1485" s="5" t="e">
        <f t="shared" si="1778"/>
        <v>#N/A</v>
      </c>
      <c r="AZ1485" s="5" t="e">
        <f t="shared" si="1779"/>
        <v>#N/A</v>
      </c>
      <c r="BA1485" s="5" t="e">
        <f t="shared" si="1780"/>
        <v>#N/A</v>
      </c>
      <c r="BB1485" s="5" t="e">
        <f t="shared" si="1781"/>
        <v>#N/A</v>
      </c>
      <c r="BC1485" s="5" t="e">
        <f t="shared" si="1782"/>
        <v>#N/A</v>
      </c>
      <c r="BD1485" s="5" t="e">
        <f t="shared" si="1783"/>
        <v>#N/A</v>
      </c>
      <c r="BE1485" s="5" t="e">
        <f t="shared" si="1784"/>
        <v>#N/A</v>
      </c>
      <c r="BF1485" s="5" t="e">
        <f t="shared" si="1785"/>
        <v>#N/A</v>
      </c>
      <c r="BG1485" s="5" t="e">
        <f t="shared" si="1786"/>
        <v>#N/A</v>
      </c>
      <c r="BH1485" s="5" t="e">
        <f t="shared" si="1787"/>
        <v>#N/A</v>
      </c>
      <c r="BI1485" s="5" t="e">
        <f t="shared" si="1788"/>
        <v>#N/A</v>
      </c>
      <c r="BJ1485" s="8" t="e">
        <f t="shared" si="1789"/>
        <v>#N/A</v>
      </c>
      <c r="BK1485" s="8" t="e">
        <f t="shared" si="1790"/>
        <v>#N/A</v>
      </c>
      <c r="BL1485" s="8" t="e">
        <f t="shared" si="1791"/>
        <v>#N/A</v>
      </c>
      <c r="BM1485" s="8" t="e">
        <f t="shared" si="1792"/>
        <v>#N/A</v>
      </c>
      <c r="BN1485" s="8" t="e">
        <f t="shared" si="1793"/>
        <v>#N/A</v>
      </c>
    </row>
    <row r="1486" spans="1:66" x14ac:dyDescent="0.25">
      <c r="A1486" t="s">
        <v>143</v>
      </c>
      <c r="B1486" t="s">
        <v>161</v>
      </c>
      <c r="C1486" t="s">
        <v>158</v>
      </c>
      <c r="D1486" t="s">
        <v>568</v>
      </c>
      <c r="E1486">
        <f>VLOOKUP(A1486,home!$A$2:$E$405,3,FALSE)</f>
        <v>1.2578947368421101</v>
      </c>
      <c r="F1486">
        <f>VLOOKUP(B1486,home!$B$2:$E$405,3,FALSE)</f>
        <v>1.26</v>
      </c>
      <c r="G1486">
        <f>VLOOKUP(C1486,away!$B$2:$E$405,4,FALSE)</f>
        <v>1.0900000000000001</v>
      </c>
      <c r="H1486">
        <f>VLOOKUP(A1486,away!$A$2:$E$405,3,FALSE)</f>
        <v>1.0263157894736801</v>
      </c>
      <c r="I1486">
        <f>VLOOKUP(C1486,away!$B$2:$E$405,3,FALSE)</f>
        <v>0.67</v>
      </c>
      <c r="J1486">
        <f>VLOOKUP(B1486,home!$B$2:$E$405,4,FALSE)</f>
        <v>0.67</v>
      </c>
      <c r="K1486" s="3">
        <f t="shared" si="1738"/>
        <v>1.727592631578954</v>
      </c>
      <c r="L1486" s="3">
        <f t="shared" si="1739"/>
        <v>0.46071315789473505</v>
      </c>
      <c r="M1486" s="5">
        <f t="shared" si="1740"/>
        <v>0.1121065198617343</v>
      </c>
      <c r="N1486" s="5">
        <f t="shared" si="1741"/>
        <v>0.19367439766509181</v>
      </c>
      <c r="O1486" s="5">
        <f t="shared" si="1742"/>
        <v>5.1648948786088437E-2</v>
      </c>
      <c r="P1486" s="5">
        <f t="shared" si="1743"/>
        <v>8.9228343351645145E-2</v>
      </c>
      <c r="Q1486" s="5">
        <f t="shared" si="1744"/>
        <v>0.16729523116585243</v>
      </c>
      <c r="R1486" s="5">
        <f t="shared" si="1745"/>
        <v>1.1897675148591124E-2</v>
      </c>
      <c r="S1486" s="5">
        <f t="shared" si="1746"/>
        <v>1.7754759640872305E-2</v>
      </c>
      <c r="T1486" s="5">
        <f t="shared" si="1747"/>
        <v>7.707511425114956E-2</v>
      </c>
      <c r="U1486" s="5">
        <f t="shared" si="1748"/>
        <v>2.0554335919626059E-2</v>
      </c>
      <c r="V1486" s="5">
        <f t="shared" si="1749"/>
        <v>1.5701612194025439E-3</v>
      </c>
      <c r="W1486" s="5">
        <f t="shared" si="1750"/>
        <v>9.6339336220141472E-2</v>
      </c>
      <c r="X1486" s="5">
        <f t="shared" si="1751"/>
        <v>4.4384799819463999E-2</v>
      </c>
      <c r="Y1486" s="5">
        <f t="shared" si="1752"/>
        <v>1.0224330643675462E-2</v>
      </c>
      <c r="Z1486" s="5">
        <f t="shared" si="1753"/>
        <v>1.8271384964377094E-3</v>
      </c>
      <c r="AA1486" s="5">
        <f t="shared" si="1754"/>
        <v>3.1565510033200353E-3</v>
      </c>
      <c r="AB1486" s="5">
        <f t="shared" si="1755"/>
        <v>2.7266171272694244E-3</v>
      </c>
      <c r="AC1486" s="5">
        <f t="shared" si="1756"/>
        <v>7.8108126859550024E-5</v>
      </c>
      <c r="AD1486" s="5">
        <f t="shared" si="1757"/>
        <v>4.160878184628098E-2</v>
      </c>
      <c r="AE1486" s="5">
        <f t="shared" si="1758"/>
        <v>1.9169713280553235E-2</v>
      </c>
      <c r="AF1486" s="5">
        <f t="shared" si="1759"/>
        <v>4.4158695707101608E-3</v>
      </c>
      <c r="AG1486" s="5">
        <f t="shared" si="1760"/>
        <v>6.7814973825771545E-4</v>
      </c>
      <c r="AH1486" s="5">
        <f t="shared" si="1761"/>
        <v>2.1044668665121379E-4</v>
      </c>
      <c r="AI1486" s="5">
        <f t="shared" si="1762"/>
        <v>3.6356614519884194E-4</v>
      </c>
      <c r="AJ1486" s="5">
        <f t="shared" si="1763"/>
        <v>3.1404709676854177E-4</v>
      </c>
      <c r="AK1486" s="5">
        <f t="shared" si="1764"/>
        <v>1.8084848344869847E-4</v>
      </c>
      <c r="AL1486" s="5">
        <f t="shared" si="1765"/>
        <v>2.4867273627166422E-6</v>
      </c>
      <c r="AM1486" s="5">
        <f t="shared" si="1766"/>
        <v>1.4376604985322224E-2</v>
      </c>
      <c r="AN1486" s="5">
        <f t="shared" si="1767"/>
        <v>6.6234910825929928E-3</v>
      </c>
      <c r="AO1486" s="5">
        <f t="shared" si="1768"/>
        <v>1.5257647464745174E-3</v>
      </c>
      <c r="AP1486" s="5">
        <f t="shared" si="1769"/>
        <v>2.3431329818424492E-4</v>
      </c>
      <c r="AQ1486" s="5">
        <f t="shared" si="1770"/>
        <v>2.6987804885798542E-5</v>
      </c>
      <c r="AR1486" s="5">
        <f t="shared" si="1771"/>
        <v>1.9391111515112904E-5</v>
      </c>
      <c r="AS1486" s="5">
        <f t="shared" si="1772"/>
        <v>3.3499941371634858E-5</v>
      </c>
      <c r="AT1486" s="5">
        <f t="shared" si="1773"/>
        <v>2.8937125935981676E-5</v>
      </c>
      <c r="AU1486" s="5">
        <f t="shared" si="1774"/>
        <v>1.6663855182024726E-5</v>
      </c>
      <c r="AV1486" s="5">
        <f t="shared" si="1775"/>
        <v>7.1970883565411759E-6</v>
      </c>
      <c r="AW1486" s="5">
        <f t="shared" si="1776"/>
        <v>5.4979100634743923E-8</v>
      </c>
      <c r="AX1486" s="5">
        <f t="shared" si="1777"/>
        <v>4.1394861399606554E-3</v>
      </c>
      <c r="AY1486" s="5">
        <f t="shared" si="1778"/>
        <v>1.9071157316027608E-3</v>
      </c>
      <c r="AZ1486" s="5">
        <f t="shared" si="1779"/>
        <v>4.393166555887179E-4</v>
      </c>
      <c r="BA1486" s="5">
        <f t="shared" si="1780"/>
        <v>6.7466321237343984E-5</v>
      </c>
      <c r="BB1486" s="5">
        <f t="shared" si="1781"/>
        <v>7.7706554771993434E-6</v>
      </c>
      <c r="BC1486" s="5">
        <f t="shared" si="1782"/>
        <v>7.1600864476250607E-7</v>
      </c>
      <c r="BD1486" s="5">
        <f t="shared" si="1783"/>
        <v>1.4889567035361037E-6</v>
      </c>
      <c r="BE1486" s="5">
        <f t="shared" si="1784"/>
        <v>2.5723106297690617E-6</v>
      </c>
      <c r="BF1486" s="5">
        <f t="shared" si="1785"/>
        <v>2.2219524450606254E-6</v>
      </c>
      <c r="BG1486" s="5">
        <f t="shared" si="1786"/>
        <v>1.2795428906018588E-6</v>
      </c>
      <c r="BH1486" s="5">
        <f t="shared" si="1787"/>
        <v>5.5263221739825201E-7</v>
      </c>
      <c r="BI1486" s="5">
        <f t="shared" si="1788"/>
        <v>1.9094466935007163E-7</v>
      </c>
      <c r="BJ1486" s="8">
        <f t="shared" si="1789"/>
        <v>0.68421475763114792</v>
      </c>
      <c r="BK1486" s="8">
        <f t="shared" si="1790"/>
        <v>0.22264749465947933</v>
      </c>
      <c r="BL1486" s="8">
        <f t="shared" si="1791"/>
        <v>9.116703185887938E-2</v>
      </c>
      <c r="BM1486" s="8">
        <f t="shared" si="1792"/>
        <v>0.37209824591443896</v>
      </c>
      <c r="BN1486" s="8">
        <f t="shared" si="1793"/>
        <v>0.62585111597900323</v>
      </c>
    </row>
    <row r="1487" spans="1:66" x14ac:dyDescent="0.25">
      <c r="A1487" t="s">
        <v>143</v>
      </c>
      <c r="B1487" t="s">
        <v>159</v>
      </c>
      <c r="C1487" t="s">
        <v>160</v>
      </c>
      <c r="D1487" t="s">
        <v>568</v>
      </c>
      <c r="E1487">
        <f>VLOOKUP(A1487,home!$A$2:$E$405,3,FALSE)</f>
        <v>1.2578947368421101</v>
      </c>
      <c r="F1487">
        <f>VLOOKUP(B1487,home!$B$2:$E$405,3,FALSE)</f>
        <v>1.05</v>
      </c>
      <c r="G1487">
        <f>VLOOKUP(C1487,away!$B$2:$E$405,4,FALSE)</f>
        <v>0.79</v>
      </c>
      <c r="H1487">
        <f>VLOOKUP(A1487,away!$A$2:$E$405,3,FALSE)</f>
        <v>1.0263157894736801</v>
      </c>
      <c r="I1487">
        <f>VLOOKUP(C1487,away!$B$2:$E$405,3,FALSE)</f>
        <v>0.63</v>
      </c>
      <c r="J1487">
        <f>VLOOKUP(B1487,home!$B$2:$E$405,4,FALSE)</f>
        <v>1.03</v>
      </c>
      <c r="K1487" s="3">
        <f t="shared" si="1738"/>
        <v>1.0434236842105304</v>
      </c>
      <c r="L1487" s="3">
        <f t="shared" si="1739"/>
        <v>0.66597631578947103</v>
      </c>
      <c r="M1487" s="5">
        <f t="shared" si="1740"/>
        <v>0.18097434465504691</v>
      </c>
      <c r="N1487" s="5">
        <f t="shared" si="1741"/>
        <v>0.18883291744755534</v>
      </c>
      <c r="O1487" s="5">
        <f t="shared" si="1742"/>
        <v>0.12052462730578209</v>
      </c>
      <c r="P1487" s="5">
        <f t="shared" si="1743"/>
        <v>0.12575825066150023</v>
      </c>
      <c r="Q1487" s="5">
        <f t="shared" si="1744"/>
        <v>9.8516369211675572E-2</v>
      </c>
      <c r="R1487" s="5">
        <f t="shared" si="1745"/>
        <v>4.0133273627501916E-2</v>
      </c>
      <c r="S1487" s="5">
        <f t="shared" si="1746"/>
        <v>2.1847209392560272E-2</v>
      </c>
      <c r="T1487" s="5">
        <f t="shared" si="1747"/>
        <v>6.5609568612546978E-2</v>
      </c>
      <c r="U1487" s="5">
        <f t="shared" si="1748"/>
        <v>4.1876008227837359E-2</v>
      </c>
      <c r="V1487" s="5">
        <f t="shared" si="1749"/>
        <v>1.6868362936444533E-3</v>
      </c>
      <c r="W1487" s="5">
        <f t="shared" si="1750"/>
        <v>3.4264770972630476E-2</v>
      </c>
      <c r="X1487" s="5">
        <f t="shared" si="1751"/>
        <v>2.2819525933722457E-2</v>
      </c>
      <c r="Y1487" s="5">
        <f t="shared" si="1752"/>
        <v>7.5986319047013839E-3</v>
      </c>
      <c r="Z1487" s="5">
        <f t="shared" si="1753"/>
        <v>8.909269903671491E-3</v>
      </c>
      <c r="AA1487" s="5">
        <f t="shared" si="1754"/>
        <v>9.2961432265149021E-3</v>
      </c>
      <c r="AB1487" s="5">
        <f t="shared" si="1755"/>
        <v>4.8499080071794732E-3</v>
      </c>
      <c r="AC1487" s="5">
        <f t="shared" si="1756"/>
        <v>7.3260930245872832E-5</v>
      </c>
      <c r="AD1487" s="5">
        <f t="shared" si="1757"/>
        <v>8.9381683917230288E-3</v>
      </c>
      <c r="AE1487" s="5">
        <f t="shared" si="1758"/>
        <v>5.9526084554256051E-3</v>
      </c>
      <c r="AF1487" s="5">
        <f t="shared" si="1759"/>
        <v>1.9821481242407986E-3</v>
      </c>
      <c r="AG1487" s="5">
        <f t="shared" si="1760"/>
        <v>4.4002123504363274E-4</v>
      </c>
      <c r="AH1487" s="5">
        <f t="shared" si="1761"/>
        <v>1.4833406867052882E-3</v>
      </c>
      <c r="AI1487" s="5">
        <f t="shared" si="1762"/>
        <v>1.54775280426141E-3</v>
      </c>
      <c r="AJ1487" s="5">
        <f t="shared" si="1763"/>
        <v>8.0748096663481013E-4</v>
      </c>
      <c r="AK1487" s="5">
        <f t="shared" si="1764"/>
        <v>2.8084825504532475E-4</v>
      </c>
      <c r="AL1487" s="5">
        <f t="shared" si="1765"/>
        <v>2.0363475159125513E-6</v>
      </c>
      <c r="AM1487" s="5">
        <f t="shared" si="1766"/>
        <v>1.8652593186771519E-3</v>
      </c>
      <c r="AN1487" s="5">
        <f t="shared" si="1767"/>
        <v>1.2422185290445885E-3</v>
      </c>
      <c r="AO1487" s="5">
        <f t="shared" si="1768"/>
        <v>4.1364405968926548E-4</v>
      </c>
      <c r="AP1487" s="5">
        <f t="shared" si="1769"/>
        <v>9.1825715640019042E-5</v>
      </c>
      <c r="AQ1487" s="5">
        <f t="shared" si="1770"/>
        <v>1.528843794916787E-5</v>
      </c>
      <c r="AR1487" s="5">
        <f t="shared" si="1771"/>
        <v>1.9757395311852243E-4</v>
      </c>
      <c r="AS1487" s="5">
        <f t="shared" si="1772"/>
        <v>2.0615334206696727E-4</v>
      </c>
      <c r="AT1487" s="5">
        <f t="shared" si="1773"/>
        <v>1.0755263984591436E-4</v>
      </c>
      <c r="AU1487" s="5">
        <f t="shared" si="1774"/>
        <v>3.7407657238197435E-5</v>
      </c>
      <c r="AV1487" s="5">
        <f t="shared" si="1775"/>
        <v>9.7580088832911656E-6</v>
      </c>
      <c r="AW1487" s="5">
        <f t="shared" si="1776"/>
        <v>3.9306906829525602E-8</v>
      </c>
      <c r="AX1487" s="5">
        <f t="shared" si="1777"/>
        <v>3.2437595838368948E-4</v>
      </c>
      <c r="AY1487" s="5">
        <f t="shared" si="1778"/>
        <v>2.1602670569504832E-4</v>
      </c>
      <c r="AZ1487" s="5">
        <f t="shared" si="1779"/>
        <v>7.1934334785462298E-5</v>
      </c>
      <c r="BA1487" s="5">
        <f t="shared" si="1780"/>
        <v>1.5968854419729528E-5</v>
      </c>
      <c r="BB1487" s="5">
        <f t="shared" si="1781"/>
        <v>2.6587197084574698E-6</v>
      </c>
      <c r="BC1487" s="5">
        <f t="shared" si="1782"/>
        <v>3.5412887123107259E-7</v>
      </c>
      <c r="BD1487" s="5">
        <f t="shared" si="1783"/>
        <v>2.1929928898972531E-5</v>
      </c>
      <c r="BE1487" s="5">
        <f t="shared" si="1784"/>
        <v>2.2882207206240896E-5</v>
      </c>
      <c r="BF1487" s="5">
        <f t="shared" si="1785"/>
        <v>1.1937918473002312E-5</v>
      </c>
      <c r="BG1487" s="5">
        <f t="shared" si="1786"/>
        <v>4.1521022916350091E-6</v>
      </c>
      <c r="BH1487" s="5">
        <f t="shared" si="1787"/>
        <v>1.0831004675891965E-6</v>
      </c>
      <c r="BI1487" s="5">
        <f t="shared" si="1788"/>
        <v>2.2602653605241363E-7</v>
      </c>
      <c r="BJ1487" s="8">
        <f t="shared" si="1789"/>
        <v>0.43921428505212906</v>
      </c>
      <c r="BK1487" s="8">
        <f t="shared" si="1790"/>
        <v>0.33055796498620876</v>
      </c>
      <c r="BL1487" s="8">
        <f t="shared" si="1791"/>
        <v>0.22142003999248891</v>
      </c>
      <c r="BM1487" s="8">
        <f t="shared" si="1792"/>
        <v>0.24514578962664799</v>
      </c>
      <c r="BN1487" s="8">
        <f t="shared" si="1793"/>
        <v>0.75473978290906218</v>
      </c>
    </row>
    <row r="1488" spans="1:66" x14ac:dyDescent="0.25">
      <c r="A1488" t="s">
        <v>143</v>
      </c>
      <c r="B1488" t="s">
        <v>452</v>
      </c>
      <c r="C1488" t="s">
        <v>505</v>
      </c>
      <c r="D1488" t="s">
        <v>568</v>
      </c>
      <c r="E1488">
        <f>VLOOKUP(A1488,home!$A$2:$E$405,3,FALSE)</f>
        <v>1.2578947368421101</v>
      </c>
      <c r="F1488">
        <f>VLOOKUP(B1488,home!$B$2:$E$405,3,FALSE)</f>
        <v>0.75</v>
      </c>
      <c r="G1488" t="e">
        <f>VLOOKUP(C1488,away!$B$2:$E$405,4,FALSE)</f>
        <v>#N/A</v>
      </c>
      <c r="H1488">
        <f>VLOOKUP(A1488,away!$A$2:$E$405,3,FALSE)</f>
        <v>1.0263157894736801</v>
      </c>
      <c r="I1488" t="e">
        <f>VLOOKUP(C1488,away!$B$2:$E$405,3,FALSE)</f>
        <v>#N/A</v>
      </c>
      <c r="J1488">
        <f>VLOOKUP(B1488,home!$B$2:$E$405,4,FALSE)</f>
        <v>1.1299999999999999</v>
      </c>
      <c r="K1488" s="3" t="e">
        <f t="shared" si="1738"/>
        <v>#N/A</v>
      </c>
      <c r="L1488" s="3" t="e">
        <f t="shared" si="1739"/>
        <v>#N/A</v>
      </c>
      <c r="M1488" s="5" t="e">
        <f t="shared" si="1740"/>
        <v>#N/A</v>
      </c>
      <c r="N1488" s="5" t="e">
        <f t="shared" si="1741"/>
        <v>#N/A</v>
      </c>
      <c r="O1488" s="5" t="e">
        <f t="shared" si="1742"/>
        <v>#N/A</v>
      </c>
      <c r="P1488" s="5" t="e">
        <f t="shared" si="1743"/>
        <v>#N/A</v>
      </c>
      <c r="Q1488" s="5" t="e">
        <f t="shared" si="1744"/>
        <v>#N/A</v>
      </c>
      <c r="R1488" s="5" t="e">
        <f t="shared" si="1745"/>
        <v>#N/A</v>
      </c>
      <c r="S1488" s="5" t="e">
        <f t="shared" si="1746"/>
        <v>#N/A</v>
      </c>
      <c r="T1488" s="5" t="e">
        <f t="shared" si="1747"/>
        <v>#N/A</v>
      </c>
      <c r="U1488" s="5" t="e">
        <f t="shared" si="1748"/>
        <v>#N/A</v>
      </c>
      <c r="V1488" s="5" t="e">
        <f t="shared" si="1749"/>
        <v>#N/A</v>
      </c>
      <c r="W1488" s="5" t="e">
        <f t="shared" si="1750"/>
        <v>#N/A</v>
      </c>
      <c r="X1488" s="5" t="e">
        <f t="shared" si="1751"/>
        <v>#N/A</v>
      </c>
      <c r="Y1488" s="5" t="e">
        <f t="shared" si="1752"/>
        <v>#N/A</v>
      </c>
      <c r="Z1488" s="5" t="e">
        <f t="shared" si="1753"/>
        <v>#N/A</v>
      </c>
      <c r="AA1488" s="5" t="e">
        <f t="shared" si="1754"/>
        <v>#N/A</v>
      </c>
      <c r="AB1488" s="5" t="e">
        <f t="shared" si="1755"/>
        <v>#N/A</v>
      </c>
      <c r="AC1488" s="5" t="e">
        <f t="shared" si="1756"/>
        <v>#N/A</v>
      </c>
      <c r="AD1488" s="5" t="e">
        <f t="shared" si="1757"/>
        <v>#N/A</v>
      </c>
      <c r="AE1488" s="5" t="e">
        <f t="shared" si="1758"/>
        <v>#N/A</v>
      </c>
      <c r="AF1488" s="5" t="e">
        <f t="shared" si="1759"/>
        <v>#N/A</v>
      </c>
      <c r="AG1488" s="5" t="e">
        <f t="shared" si="1760"/>
        <v>#N/A</v>
      </c>
      <c r="AH1488" s="5" t="e">
        <f t="shared" si="1761"/>
        <v>#N/A</v>
      </c>
      <c r="AI1488" s="5" t="e">
        <f t="shared" si="1762"/>
        <v>#N/A</v>
      </c>
      <c r="AJ1488" s="5" t="e">
        <f t="shared" si="1763"/>
        <v>#N/A</v>
      </c>
      <c r="AK1488" s="5" t="e">
        <f t="shared" si="1764"/>
        <v>#N/A</v>
      </c>
      <c r="AL1488" s="5" t="e">
        <f t="shared" si="1765"/>
        <v>#N/A</v>
      </c>
      <c r="AM1488" s="5" t="e">
        <f t="shared" si="1766"/>
        <v>#N/A</v>
      </c>
      <c r="AN1488" s="5" t="e">
        <f t="shared" si="1767"/>
        <v>#N/A</v>
      </c>
      <c r="AO1488" s="5" t="e">
        <f t="shared" si="1768"/>
        <v>#N/A</v>
      </c>
      <c r="AP1488" s="5" t="e">
        <f t="shared" si="1769"/>
        <v>#N/A</v>
      </c>
      <c r="AQ1488" s="5" t="e">
        <f t="shared" si="1770"/>
        <v>#N/A</v>
      </c>
      <c r="AR1488" s="5" t="e">
        <f t="shared" si="1771"/>
        <v>#N/A</v>
      </c>
      <c r="AS1488" s="5" t="e">
        <f t="shared" si="1772"/>
        <v>#N/A</v>
      </c>
      <c r="AT1488" s="5" t="e">
        <f t="shared" si="1773"/>
        <v>#N/A</v>
      </c>
      <c r="AU1488" s="5" t="e">
        <f t="shared" si="1774"/>
        <v>#N/A</v>
      </c>
      <c r="AV1488" s="5" t="e">
        <f t="shared" si="1775"/>
        <v>#N/A</v>
      </c>
      <c r="AW1488" s="5" t="e">
        <f t="shared" si="1776"/>
        <v>#N/A</v>
      </c>
      <c r="AX1488" s="5" t="e">
        <f t="shared" si="1777"/>
        <v>#N/A</v>
      </c>
      <c r="AY1488" s="5" t="e">
        <f t="shared" si="1778"/>
        <v>#N/A</v>
      </c>
      <c r="AZ1488" s="5" t="e">
        <f t="shared" si="1779"/>
        <v>#N/A</v>
      </c>
      <c r="BA1488" s="5" t="e">
        <f t="shared" si="1780"/>
        <v>#N/A</v>
      </c>
      <c r="BB1488" s="5" t="e">
        <f t="shared" si="1781"/>
        <v>#N/A</v>
      </c>
      <c r="BC1488" s="5" t="e">
        <f t="shared" si="1782"/>
        <v>#N/A</v>
      </c>
      <c r="BD1488" s="5" t="e">
        <f t="shared" si="1783"/>
        <v>#N/A</v>
      </c>
      <c r="BE1488" s="5" t="e">
        <f t="shared" si="1784"/>
        <v>#N/A</v>
      </c>
      <c r="BF1488" s="5" t="e">
        <f t="shared" si="1785"/>
        <v>#N/A</v>
      </c>
      <c r="BG1488" s="5" t="e">
        <f t="shared" si="1786"/>
        <v>#N/A</v>
      </c>
      <c r="BH1488" s="5" t="e">
        <f t="shared" si="1787"/>
        <v>#N/A</v>
      </c>
      <c r="BI1488" s="5" t="e">
        <f t="shared" si="1788"/>
        <v>#N/A</v>
      </c>
      <c r="BJ1488" s="8" t="e">
        <f t="shared" si="1789"/>
        <v>#N/A</v>
      </c>
      <c r="BK1488" s="8" t="e">
        <f t="shared" si="1790"/>
        <v>#N/A</v>
      </c>
      <c r="BL1488" s="8" t="e">
        <f t="shared" si="1791"/>
        <v>#N/A</v>
      </c>
      <c r="BM1488" s="8" t="e">
        <f t="shared" si="1792"/>
        <v>#N/A</v>
      </c>
      <c r="BN1488" s="8" t="e">
        <f t="shared" si="1793"/>
        <v>#N/A</v>
      </c>
    </row>
    <row r="1489" spans="1:66" x14ac:dyDescent="0.25">
      <c r="A1489" t="s">
        <v>143</v>
      </c>
      <c r="B1489" t="s">
        <v>147</v>
      </c>
      <c r="C1489" t="s">
        <v>140</v>
      </c>
      <c r="D1489" t="s">
        <v>568</v>
      </c>
      <c r="E1489">
        <f>VLOOKUP(A1489,home!$A$2:$E$405,3,FALSE)</f>
        <v>1.2578947368421101</v>
      </c>
      <c r="F1489">
        <f>VLOOKUP(B1489,home!$B$2:$E$405,3,FALSE)</f>
        <v>0.92</v>
      </c>
      <c r="G1489">
        <f>VLOOKUP(C1489,away!$B$2:$E$405,4,FALSE)</f>
        <v>0.96</v>
      </c>
      <c r="H1489">
        <f>VLOOKUP(A1489,away!$A$2:$E$405,3,FALSE)</f>
        <v>1.0263157894736801</v>
      </c>
      <c r="I1489">
        <f>VLOOKUP(C1489,away!$B$2:$E$405,3,FALSE)</f>
        <v>0.92</v>
      </c>
      <c r="J1489">
        <f>VLOOKUP(B1489,home!$B$2:$E$405,4,FALSE)</f>
        <v>0.72</v>
      </c>
      <c r="K1489" s="3">
        <f t="shared" si="1738"/>
        <v>1.1109726315789514</v>
      </c>
      <c r="L1489" s="3">
        <f t="shared" si="1739"/>
        <v>0.67983157894736568</v>
      </c>
      <c r="M1489" s="5">
        <f t="shared" si="1740"/>
        <v>0.16682595251777468</v>
      </c>
      <c r="N1489" s="5">
        <f t="shared" si="1741"/>
        <v>0.18533906748433734</v>
      </c>
      <c r="O1489" s="5">
        <f t="shared" si="1742"/>
        <v>0.11341355070955703</v>
      </c>
      <c r="P1489" s="5">
        <f t="shared" si="1743"/>
        <v>0.12599935088850941</v>
      </c>
      <c r="Q1489" s="5">
        <f t="shared" si="1744"/>
        <v>0.10295331576873158</v>
      </c>
      <c r="R1489" s="5">
        <f t="shared" si="1745"/>
        <v>3.8551056626452633E-2</v>
      </c>
      <c r="S1489" s="5">
        <f t="shared" si="1746"/>
        <v>2.3791017201946155E-2</v>
      </c>
      <c r="T1489" s="5">
        <f t="shared" si="1747"/>
        <v>6.9990915216923508E-2</v>
      </c>
      <c r="U1489" s="5">
        <f t="shared" si="1748"/>
        <v>4.2829168830439253E-2</v>
      </c>
      <c r="V1489" s="5">
        <f t="shared" si="1749"/>
        <v>1.9965270385634646E-3</v>
      </c>
      <c r="W1489" s="5">
        <f t="shared" si="1750"/>
        <v>3.8126105383122152E-2</v>
      </c>
      <c r="X1489" s="5">
        <f t="shared" si="1751"/>
        <v>2.5919330421721593E-2</v>
      </c>
      <c r="Y1489" s="5">
        <f t="shared" si="1752"/>
        <v>8.810389662928738E-3</v>
      </c>
      <c r="Z1489" s="5">
        <f t="shared" si="1753"/>
        <v>8.7360752321502012E-3</v>
      </c>
      <c r="AA1489" s="5">
        <f t="shared" si="1754"/>
        <v>9.7055404903336074E-3</v>
      </c>
      <c r="AB1489" s="5">
        <f t="shared" si="1755"/>
        <v>5.3912949297209986E-3</v>
      </c>
      <c r="AC1489" s="5">
        <f t="shared" si="1756"/>
        <v>9.4245344884046008E-5</v>
      </c>
      <c r="AD1489" s="5">
        <f t="shared" si="1757"/>
        <v>1.0589264907335914E-2</v>
      </c>
      <c r="AE1489" s="5">
        <f t="shared" si="1758"/>
        <v>7.1989166818461035E-3</v>
      </c>
      <c r="AF1489" s="5">
        <f t="shared" si="1759"/>
        <v>2.4470254472649831E-3</v>
      </c>
      <c r="AG1489" s="5">
        <f t="shared" si="1760"/>
        <v>5.5452172451284586E-4</v>
      </c>
      <c r="AH1489" s="5">
        <f t="shared" si="1761"/>
        <v>1.4847649547189109E-3</v>
      </c>
      <c r="AI1489" s="5">
        <f t="shared" si="1762"/>
        <v>1.6495332290202712E-3</v>
      </c>
      <c r="AJ1489" s="5">
        <f t="shared" si="1763"/>
        <v>9.1629313616078804E-4</v>
      </c>
      <c r="AK1489" s="5">
        <f t="shared" si="1764"/>
        <v>3.3932553225942698E-4</v>
      </c>
      <c r="AL1489" s="5">
        <f t="shared" si="1765"/>
        <v>2.8472433935932816E-6</v>
      </c>
      <c r="AM1489" s="5">
        <f t="shared" si="1766"/>
        <v>2.3528767001179261E-3</v>
      </c>
      <c r="AN1489" s="5">
        <f t="shared" si="1767"/>
        <v>1.599559882109637E-3</v>
      </c>
      <c r="AO1489" s="5">
        <f t="shared" si="1768"/>
        <v>5.4371566013772829E-4</v>
      </c>
      <c r="AP1489" s="5">
        <f t="shared" si="1769"/>
        <v>1.2321169190994703E-4</v>
      </c>
      <c r="AQ1489" s="5">
        <f t="shared" si="1770"/>
        <v>2.0940799763978909E-5</v>
      </c>
      <c r="AR1489" s="5">
        <f t="shared" si="1771"/>
        <v>2.018780207064543E-4</v>
      </c>
      <c r="AS1489" s="5">
        <f t="shared" si="1772"/>
        <v>2.2428095592219957E-4</v>
      </c>
      <c r="AT1489" s="5">
        <f t="shared" si="1773"/>
        <v>1.2458500190696444E-4</v>
      </c>
      <c r="AU1489" s="5">
        <f t="shared" si="1774"/>
        <v>4.6136842474616315E-5</v>
      </c>
      <c r="AV1489" s="5">
        <f t="shared" si="1775"/>
        <v>1.2814192324192009E-5</v>
      </c>
      <c r="AW1489" s="5">
        <f t="shared" si="1776"/>
        <v>5.973471386729063E-8</v>
      </c>
      <c r="AX1489" s="5">
        <f t="shared" si="1777"/>
        <v>4.3566360321846783E-4</v>
      </c>
      <c r="AY1489" s="5">
        <f t="shared" si="1778"/>
        <v>2.9617787526590962E-4</v>
      </c>
      <c r="AZ1489" s="5">
        <f t="shared" si="1779"/>
        <v>1.0067553629564961E-4</v>
      </c>
      <c r="BA1489" s="5">
        <f t="shared" si="1780"/>
        <v>2.2814136267081436E-5</v>
      </c>
      <c r="BB1489" s="5">
        <f t="shared" si="1781"/>
        <v>3.8774425701925818E-6</v>
      </c>
      <c r="BC1489" s="5">
        <f t="shared" si="1782"/>
        <v>5.2720158095435109E-7</v>
      </c>
      <c r="BD1489" s="5">
        <f t="shared" si="1783"/>
        <v>2.2873842261939626E-5</v>
      </c>
      <c r="BE1489" s="5">
        <f t="shared" si="1784"/>
        <v>2.5412212732068899E-5</v>
      </c>
      <c r="BF1489" s="5">
        <f t="shared" si="1785"/>
        <v>1.4116136426595363E-5</v>
      </c>
      <c r="BG1489" s="5">
        <f t="shared" si="1786"/>
        <v>5.2275470778607141E-6</v>
      </c>
      <c r="BH1489" s="5">
        <f t="shared" si="1787"/>
        <v>1.451915433448444E-6</v>
      </c>
      <c r="BI1489" s="5">
        <f t="shared" si="1788"/>
        <v>3.2260766198566263E-7</v>
      </c>
      <c r="BJ1489" s="8">
        <f t="shared" si="1789"/>
        <v>0.45742889322796226</v>
      </c>
      <c r="BK1489" s="8">
        <f t="shared" si="1790"/>
        <v>0.3190061181103373</v>
      </c>
      <c r="BL1489" s="8">
        <f t="shared" si="1791"/>
        <v>0.2149596277135912</v>
      </c>
      <c r="BM1489" s="8">
        <f t="shared" si="1792"/>
        <v>0.26675230214812623</v>
      </c>
      <c r="BN1489" s="8">
        <f t="shared" si="1793"/>
        <v>0.73308229399536273</v>
      </c>
    </row>
    <row r="1490" spans="1:66" x14ac:dyDescent="0.25">
      <c r="A1490" t="s">
        <v>477</v>
      </c>
      <c r="B1490" t="s">
        <v>489</v>
      </c>
      <c r="C1490" t="s">
        <v>483</v>
      </c>
      <c r="D1490" t="s">
        <v>568</v>
      </c>
      <c r="E1490">
        <f>VLOOKUP(A1490,home!$A$2:$E$405,3,FALSE)</f>
        <v>1.30833333333333</v>
      </c>
      <c r="F1490">
        <f>VLOOKUP(B1490,home!$B$2:$E$405,3,FALSE)</f>
        <v>0.96</v>
      </c>
      <c r="G1490">
        <f>VLOOKUP(C1490,away!$B$2:$E$405,4,FALSE)</f>
        <v>0.81</v>
      </c>
      <c r="H1490">
        <f>VLOOKUP(A1490,away!$A$2:$E$405,3,FALSE)</f>
        <v>1.06666666666667</v>
      </c>
      <c r="I1490">
        <f>VLOOKUP(C1490,away!$B$2:$E$405,3,FALSE)</f>
        <v>0.45</v>
      </c>
      <c r="J1490">
        <f>VLOOKUP(B1490,home!$B$2:$E$405,4,FALSE)</f>
        <v>1.29</v>
      </c>
      <c r="K1490" s="3">
        <f t="shared" si="1738"/>
        <v>1.0173599999999974</v>
      </c>
      <c r="L1490" s="3">
        <f t="shared" si="1739"/>
        <v>0.61920000000000197</v>
      </c>
      <c r="M1490" s="5">
        <f t="shared" si="1740"/>
        <v>0.19464848269469601</v>
      </c>
      <c r="N1490" s="5">
        <f t="shared" si="1741"/>
        <v>0.1980275803542754</v>
      </c>
      <c r="O1490" s="5">
        <f t="shared" si="1742"/>
        <v>0.12052634048455614</v>
      </c>
      <c r="P1490" s="5">
        <f t="shared" si="1743"/>
        <v>0.12261867775536772</v>
      </c>
      <c r="Q1490" s="5">
        <f t="shared" si="1744"/>
        <v>0.10073266957461255</v>
      </c>
      <c r="R1490" s="5">
        <f t="shared" si="1745"/>
        <v>3.73149550140187E-2</v>
      </c>
      <c r="S1490" s="5">
        <f t="shared" si="1746"/>
        <v>1.9310887922585909E-2</v>
      </c>
      <c r="T1490" s="5">
        <f t="shared" si="1747"/>
        <v>6.2373669000600283E-2</v>
      </c>
      <c r="U1490" s="5">
        <f t="shared" si="1748"/>
        <v>3.7962742633061965E-2</v>
      </c>
      <c r="V1490" s="5">
        <f t="shared" si="1749"/>
        <v>1.3516533956602348E-3</v>
      </c>
      <c r="W1490" s="5">
        <f t="shared" si="1750"/>
        <v>3.4160462906142518E-2</v>
      </c>
      <c r="X1490" s="5">
        <f t="shared" si="1751"/>
        <v>2.1152158631483516E-2</v>
      </c>
      <c r="Y1490" s="5">
        <f t="shared" si="1752"/>
        <v>6.5487083123073166E-3</v>
      </c>
      <c r="Z1490" s="5">
        <f t="shared" si="1753"/>
        <v>7.701806714893485E-3</v>
      </c>
      <c r="AA1490" s="5">
        <f t="shared" si="1754"/>
        <v>7.8355100794640156E-3</v>
      </c>
      <c r="AB1490" s="5">
        <f t="shared" si="1755"/>
        <v>3.985767267221745E-3</v>
      </c>
      <c r="AC1490" s="5">
        <f t="shared" si="1756"/>
        <v>5.3217070416164309E-5</v>
      </c>
      <c r="AD1490" s="5">
        <f t="shared" si="1757"/>
        <v>8.6883721355482668E-3</v>
      </c>
      <c r="AE1490" s="5">
        <f t="shared" si="1758"/>
        <v>5.3798400263315033E-3</v>
      </c>
      <c r="AF1490" s="5">
        <f t="shared" si="1759"/>
        <v>1.6655984721522387E-3</v>
      </c>
      <c r="AG1490" s="5">
        <f t="shared" si="1760"/>
        <v>3.437795246522232E-4</v>
      </c>
      <c r="AH1490" s="5">
        <f t="shared" si="1761"/>
        <v>1.192239679465515E-3</v>
      </c>
      <c r="AI1490" s="5">
        <f t="shared" si="1762"/>
        <v>1.2129369603010331E-3</v>
      </c>
      <c r="AJ1490" s="5">
        <f t="shared" si="1763"/>
        <v>6.1699677296592789E-4</v>
      </c>
      <c r="AK1490" s="5">
        <f t="shared" si="1764"/>
        <v>2.0923594564820495E-4</v>
      </c>
      <c r="AL1490" s="5">
        <f t="shared" si="1765"/>
        <v>1.3409622758127317E-6</v>
      </c>
      <c r="AM1490" s="5">
        <f t="shared" si="1766"/>
        <v>1.7678404551642725E-3</v>
      </c>
      <c r="AN1490" s="5">
        <f t="shared" si="1767"/>
        <v>1.0946468098377209E-3</v>
      </c>
      <c r="AO1490" s="5">
        <f t="shared" si="1768"/>
        <v>3.3890265232575946E-4</v>
      </c>
      <c r="AP1490" s="5">
        <f t="shared" si="1769"/>
        <v>6.9949507440036988E-5</v>
      </c>
      <c r="AQ1490" s="5">
        <f t="shared" si="1770"/>
        <v>1.0828183751717757E-5</v>
      </c>
      <c r="AR1490" s="5">
        <f t="shared" si="1771"/>
        <v>1.4764696190500988E-4</v>
      </c>
      <c r="AS1490" s="5">
        <f t="shared" si="1772"/>
        <v>1.5021011316368048E-4</v>
      </c>
      <c r="AT1490" s="5">
        <f t="shared" si="1773"/>
        <v>7.6408880364100783E-5</v>
      </c>
      <c r="AU1490" s="5">
        <f t="shared" si="1774"/>
        <v>2.5911779509073792E-5</v>
      </c>
      <c r="AV1490" s="5">
        <f t="shared" si="1775"/>
        <v>6.5904020003378112E-6</v>
      </c>
      <c r="AW1490" s="5">
        <f t="shared" si="1776"/>
        <v>2.3464951751838458E-8</v>
      </c>
      <c r="AX1490" s="5">
        <f t="shared" si="1777"/>
        <v>2.9975502757765318E-4</v>
      </c>
      <c r="AY1490" s="5">
        <f t="shared" si="1778"/>
        <v>1.8560831307608343E-4</v>
      </c>
      <c r="AZ1490" s="5">
        <f t="shared" si="1779"/>
        <v>5.746433372835561E-5</v>
      </c>
      <c r="BA1490" s="5">
        <f t="shared" si="1780"/>
        <v>1.1860638481532637E-5</v>
      </c>
      <c r="BB1490" s="5">
        <f t="shared" si="1781"/>
        <v>1.8360268369412575E-6</v>
      </c>
      <c r="BC1490" s="5">
        <f t="shared" si="1782"/>
        <v>2.2737356348680612E-7</v>
      </c>
      <c r="BD1490" s="5">
        <f t="shared" si="1783"/>
        <v>1.5237166468597064E-5</v>
      </c>
      <c r="BE1490" s="5">
        <f t="shared" si="1784"/>
        <v>1.5501683678491867E-5</v>
      </c>
      <c r="BF1490" s="5">
        <f t="shared" si="1785"/>
        <v>7.8853964535752231E-6</v>
      </c>
      <c r="BG1490" s="5">
        <f t="shared" si="1786"/>
        <v>2.6740956453364226E-6</v>
      </c>
      <c r="BH1490" s="5">
        <f t="shared" si="1787"/>
        <v>6.8012948643486394E-7</v>
      </c>
      <c r="BI1490" s="5">
        <f t="shared" si="1788"/>
        <v>1.3838730686387432E-7</v>
      </c>
      <c r="BJ1490" s="8">
        <f t="shared" si="1789"/>
        <v>0.44291175825988932</v>
      </c>
      <c r="BK1490" s="8">
        <f t="shared" si="1790"/>
        <v>0.33816986811407795</v>
      </c>
      <c r="BL1490" s="8">
        <f t="shared" si="1791"/>
        <v>0.21130560983268473</v>
      </c>
      <c r="BM1490" s="8">
        <f t="shared" si="1792"/>
        <v>0.22603475219589467</v>
      </c>
      <c r="BN1490" s="8">
        <f t="shared" si="1793"/>
        <v>0.77386870587752654</v>
      </c>
    </row>
    <row r="1491" spans="1:66" x14ac:dyDescent="0.25">
      <c r="A1491" t="s">
        <v>477</v>
      </c>
      <c r="B1491" t="s">
        <v>478</v>
      </c>
      <c r="C1491" t="s">
        <v>486</v>
      </c>
      <c r="D1491" t="s">
        <v>568</v>
      </c>
      <c r="E1491">
        <f>VLOOKUP(A1491,home!$A$2:$E$405,3,FALSE)</f>
        <v>1.30833333333333</v>
      </c>
      <c r="F1491">
        <f>VLOOKUP(B1491,home!$B$2:$E$405,3,FALSE)</f>
        <v>0.63</v>
      </c>
      <c r="G1491">
        <f>VLOOKUP(C1491,away!$B$2:$E$405,4,FALSE)</f>
        <v>1.02</v>
      </c>
      <c r="H1491">
        <f>VLOOKUP(A1491,away!$A$2:$E$405,3,FALSE)</f>
        <v>1.06666666666667</v>
      </c>
      <c r="I1491">
        <f>VLOOKUP(C1491,away!$B$2:$E$405,3,FALSE)</f>
        <v>1.1499999999999999</v>
      </c>
      <c r="J1491">
        <f>VLOOKUP(B1491,home!$B$2:$E$405,4,FALSE)</f>
        <v>1.1000000000000001</v>
      </c>
      <c r="K1491" s="3">
        <f t="shared" si="1738"/>
        <v>0.8407349999999979</v>
      </c>
      <c r="L1491" s="3">
        <f t="shared" si="1739"/>
        <v>1.3493333333333375</v>
      </c>
      <c r="M1491" s="5">
        <f t="shared" si="1740"/>
        <v>0.11190910123412835</v>
      </c>
      <c r="N1491" s="5">
        <f t="shared" si="1741"/>
        <v>9.4085898226074674E-2</v>
      </c>
      <c r="O1491" s="5">
        <f t="shared" si="1742"/>
        <v>0.15100268059858432</v>
      </c>
      <c r="P1491" s="5">
        <f t="shared" si="1743"/>
        <v>0.12695323867305047</v>
      </c>
      <c r="Q1491" s="5">
        <f t="shared" si="1744"/>
        <v>3.9550653822549339E-2</v>
      </c>
      <c r="R1491" s="5">
        <f t="shared" si="1745"/>
        <v>0.10187647517717856</v>
      </c>
      <c r="S1491" s="5">
        <f t="shared" si="1746"/>
        <v>3.6004946496392201E-2</v>
      </c>
      <c r="T1491" s="5">
        <f t="shared" si="1747"/>
        <v>5.3367015557893402E-2</v>
      </c>
      <c r="U1491" s="5">
        <f t="shared" si="1748"/>
        <v>8.5651118358085004E-2</v>
      </c>
      <c r="V1491" s="5">
        <f t="shared" si="1749"/>
        <v>4.5383505358453395E-3</v>
      </c>
      <c r="W1491" s="5">
        <f t="shared" si="1750"/>
        <v>1.1083872980500311E-2</v>
      </c>
      <c r="X1491" s="5">
        <f t="shared" si="1751"/>
        <v>1.4955839275021797E-2</v>
      </c>
      <c r="Y1491" s="5">
        <f t="shared" si="1752"/>
        <v>1.0090206230881407E-2</v>
      </c>
      <c r="Z1491" s="5">
        <f t="shared" si="1753"/>
        <v>4.5821774613024446E-2</v>
      </c>
      <c r="AA1491" s="5">
        <f t="shared" si="1754"/>
        <v>3.8523969679281012E-2</v>
      </c>
      <c r="AB1491" s="5">
        <f t="shared" si="1755"/>
        <v>1.6194224824155119E-2</v>
      </c>
      <c r="AC1491" s="5">
        <f t="shared" si="1756"/>
        <v>3.2177806161724846E-4</v>
      </c>
      <c r="AD1491" s="5">
        <f t="shared" si="1757"/>
        <v>2.3296499875652263E-3</v>
      </c>
      <c r="AE1491" s="5">
        <f t="shared" si="1758"/>
        <v>3.1434743832213547E-3</v>
      </c>
      <c r="AF1491" s="5">
        <f t="shared" si="1759"/>
        <v>2.1207973838800144E-3</v>
      </c>
      <c r="AG1491" s="5">
        <f t="shared" si="1760"/>
        <v>9.5388753443848039E-4</v>
      </c>
      <c r="AH1491" s="5">
        <f t="shared" si="1761"/>
        <v>1.5457211969460297E-2</v>
      </c>
      <c r="AI1491" s="5">
        <f t="shared" si="1762"/>
        <v>1.2995419105144171E-2</v>
      </c>
      <c r="AJ1491" s="5">
        <f t="shared" si="1763"/>
        <v>5.4628518406816783E-3</v>
      </c>
      <c r="AK1491" s="5">
        <f t="shared" si="1764"/>
        <v>1.5309369140918329E-3</v>
      </c>
      <c r="AL1491" s="5">
        <f t="shared" si="1765"/>
        <v>1.4601410110793757E-5</v>
      </c>
      <c r="AM1491" s="5">
        <f t="shared" si="1766"/>
        <v>3.9172365645912931E-4</v>
      </c>
      <c r="AN1491" s="5">
        <f t="shared" si="1767"/>
        <v>5.2856578711552005E-4</v>
      </c>
      <c r="AO1491" s="5">
        <f t="shared" si="1768"/>
        <v>3.5660571770727205E-4</v>
      </c>
      <c r="AP1491" s="5">
        <f t="shared" si="1769"/>
        <v>1.6039332725322684E-4</v>
      </c>
      <c r="AQ1491" s="5">
        <f t="shared" si="1770"/>
        <v>5.4106015726755361E-5</v>
      </c>
      <c r="AR1491" s="5">
        <f t="shared" si="1771"/>
        <v>4.1713862701583644E-3</v>
      </c>
      <c r="AS1491" s="5">
        <f t="shared" si="1772"/>
        <v>3.5070304358415837E-3</v>
      </c>
      <c r="AT1491" s="5">
        <f t="shared" si="1773"/>
        <v>1.4742416167386331E-3</v>
      </c>
      <c r="AU1491" s="5">
        <f t="shared" si="1774"/>
        <v>4.1314884188291718E-4</v>
      </c>
      <c r="AV1491" s="5">
        <f t="shared" si="1775"/>
        <v>8.6837172895108368E-5</v>
      </c>
      <c r="AW1491" s="5">
        <f t="shared" si="1776"/>
        <v>4.6011953806859822E-7</v>
      </c>
      <c r="AX1491" s="5">
        <f t="shared" si="1777"/>
        <v>5.4889298052194175E-5</v>
      </c>
      <c r="AY1491" s="5">
        <f t="shared" si="1778"/>
        <v>7.4063959505094233E-5</v>
      </c>
      <c r="AZ1491" s="5">
        <f t="shared" si="1779"/>
        <v>4.9968484679437074E-5</v>
      </c>
      <c r="BA1491" s="5">
        <f t="shared" si="1780"/>
        <v>2.2474713998040208E-5</v>
      </c>
      <c r="BB1491" s="5">
        <f t="shared" si="1781"/>
        <v>7.5814701886722553E-6</v>
      </c>
      <c r="BC1491" s="5">
        <f t="shared" si="1782"/>
        <v>2.0459860882496917E-6</v>
      </c>
      <c r="BD1491" s="5">
        <f t="shared" si="1783"/>
        <v>9.3809842342228275E-4</v>
      </c>
      <c r="BE1491" s="5">
        <f t="shared" si="1784"/>
        <v>7.8869217801593101E-4</v>
      </c>
      <c r="BF1491" s="5">
        <f t="shared" si="1785"/>
        <v>3.3154055914211099E-4</v>
      </c>
      <c r="BG1491" s="5">
        <f t="shared" si="1786"/>
        <v>9.2912583996780656E-5</v>
      </c>
      <c r="BH1491" s="5">
        <f t="shared" si="1787"/>
        <v>1.9528715326633295E-5</v>
      </c>
      <c r="BI1491" s="5">
        <f t="shared" si="1788"/>
        <v>3.2836948960274021E-6</v>
      </c>
      <c r="BJ1491" s="8">
        <f t="shared" si="1789"/>
        <v>0.23338371379879963</v>
      </c>
      <c r="BK1491" s="8">
        <f t="shared" si="1790"/>
        <v>0.27981608037064948</v>
      </c>
      <c r="BL1491" s="8">
        <f t="shared" si="1791"/>
        <v>0.44052158895897836</v>
      </c>
      <c r="BM1491" s="8">
        <f t="shared" si="1792"/>
        <v>0.37409150616991921</v>
      </c>
      <c r="BN1491" s="8">
        <f t="shared" si="1793"/>
        <v>0.62537804773156569</v>
      </c>
    </row>
    <row r="1492" spans="1:66" x14ac:dyDescent="0.25">
      <c r="A1492" t="s">
        <v>477</v>
      </c>
      <c r="B1492" t="s">
        <v>480</v>
      </c>
      <c r="C1492" t="s">
        <v>485</v>
      </c>
      <c r="D1492" t="s">
        <v>568</v>
      </c>
      <c r="E1492">
        <f>VLOOKUP(A1492,home!$A$2:$E$405,3,FALSE)</f>
        <v>1.30833333333333</v>
      </c>
      <c r="F1492">
        <f>VLOOKUP(B1492,home!$B$2:$E$405,3,FALSE)</f>
        <v>1.53</v>
      </c>
      <c r="G1492">
        <f>VLOOKUP(C1492,away!$B$2:$E$405,4,FALSE)</f>
        <v>0.93</v>
      </c>
      <c r="H1492">
        <f>VLOOKUP(A1492,away!$A$2:$E$405,3,FALSE)</f>
        <v>1.06666666666667</v>
      </c>
      <c r="I1492">
        <f>VLOOKUP(C1492,away!$B$2:$E$405,3,FALSE)</f>
        <v>0.51</v>
      </c>
      <c r="J1492">
        <f>VLOOKUP(B1492,home!$B$2:$E$405,4,FALSE)</f>
        <v>0.42</v>
      </c>
      <c r="K1492" s="3">
        <f t="shared" si="1738"/>
        <v>1.8616274999999955</v>
      </c>
      <c r="L1492" s="3">
        <f t="shared" si="1739"/>
        <v>0.22848000000000071</v>
      </c>
      <c r="M1492" s="5">
        <f t="shared" si="1740"/>
        <v>0.12367384016500903</v>
      </c>
      <c r="N1492" s="5">
        <f t="shared" si="1741"/>
        <v>0.23023462188178481</v>
      </c>
      <c r="O1492" s="5">
        <f t="shared" si="1742"/>
        <v>2.825699900090135E-2</v>
      </c>
      <c r="P1492" s="5">
        <f t="shared" si="1743"/>
        <v>5.2604006407550356E-2</v>
      </c>
      <c r="Q1492" s="5">
        <f t="shared" si="1744"/>
        <v>0.21430555177361571</v>
      </c>
      <c r="R1492" s="5">
        <f t="shared" si="1745"/>
        <v>3.2280795658629798E-3</v>
      </c>
      <c r="S1492" s="5">
        <f t="shared" si="1746"/>
        <v>5.5937081892855223E-3</v>
      </c>
      <c r="T1492" s="5">
        <f t="shared" si="1747"/>
        <v>4.8964532469235864E-2</v>
      </c>
      <c r="U1492" s="5">
        <f t="shared" si="1748"/>
        <v>6.009481691998571E-3</v>
      </c>
      <c r="V1492" s="5">
        <f t="shared" si="1749"/>
        <v>2.6436153985402635E-4</v>
      </c>
      <c r="W1492" s="5">
        <f t="shared" si="1750"/>
        <v>0.13298570286147859</v>
      </c>
      <c r="X1492" s="5">
        <f t="shared" si="1751"/>
        <v>3.0384573389790726E-2</v>
      </c>
      <c r="Y1492" s="5">
        <f t="shared" si="1752"/>
        <v>3.4711336640497032E-3</v>
      </c>
      <c r="Z1492" s="5">
        <f t="shared" si="1753"/>
        <v>2.4585053973612546E-4</v>
      </c>
      <c r="AA1492" s="5">
        <f t="shared" si="1754"/>
        <v>4.5768212566261286E-4</v>
      </c>
      <c r="AB1492" s="5">
        <f t="shared" si="1755"/>
        <v>4.2601681569598697E-4</v>
      </c>
      <c r="AC1492" s="5">
        <f t="shared" si="1756"/>
        <v>7.0277979349941128E-6</v>
      </c>
      <c r="AD1492" s="5">
        <f t="shared" si="1757"/>
        <v>6.1892460388439201E-2</v>
      </c>
      <c r="AE1492" s="5">
        <f t="shared" si="1758"/>
        <v>1.4141189349550632E-2</v>
      </c>
      <c r="AF1492" s="5">
        <f t="shared" si="1759"/>
        <v>1.6154894712926691E-3</v>
      </c>
      <c r="AG1492" s="5">
        <f t="shared" si="1760"/>
        <v>1.2303567813365014E-4</v>
      </c>
      <c r="AH1492" s="5">
        <f t="shared" si="1761"/>
        <v>1.404298282972752E-5</v>
      </c>
      <c r="AI1492" s="5">
        <f t="shared" si="1762"/>
        <v>2.6142803017848507E-5</v>
      </c>
      <c r="AJ1492" s="5">
        <f t="shared" si="1763"/>
        <v>2.4334080512554832E-5</v>
      </c>
      <c r="AK1492" s="5">
        <f t="shared" si="1764"/>
        <v>1.5100331156462022E-5</v>
      </c>
      <c r="AL1492" s="5">
        <f t="shared" si="1765"/>
        <v>1.1956945045456602E-7</v>
      </c>
      <c r="AM1492" s="5">
        <f t="shared" si="1766"/>
        <v>2.3044141260355745E-2</v>
      </c>
      <c r="AN1492" s="5">
        <f t="shared" si="1767"/>
        <v>5.2651253951660959E-3</v>
      </c>
      <c r="AO1492" s="5">
        <f t="shared" si="1768"/>
        <v>6.0148792514377663E-4</v>
      </c>
      <c r="AP1492" s="5">
        <f t="shared" si="1769"/>
        <v>4.5809320378950198E-5</v>
      </c>
      <c r="AQ1492" s="5">
        <f t="shared" si="1770"/>
        <v>2.6166283800456416E-6</v>
      </c>
      <c r="AR1492" s="5">
        <f t="shared" si="1771"/>
        <v>6.4170814338723078E-7</v>
      </c>
      <c r="AS1492" s="5">
        <f t="shared" si="1772"/>
        <v>1.1946215267036092E-6</v>
      </c>
      <c r="AT1492" s="5">
        <f t="shared" si="1773"/>
        <v>1.1119701431017091E-6</v>
      </c>
      <c r="AU1492" s="5">
        <f t="shared" si="1774"/>
        <v>6.9002473252569066E-7</v>
      </c>
      <c r="AV1492" s="5">
        <f t="shared" si="1775"/>
        <v>3.2114225443749199E-7</v>
      </c>
      <c r="AW1492" s="5">
        <f t="shared" si="1776"/>
        <v>1.4127285054936982E-9</v>
      </c>
      <c r="AX1492" s="5">
        <f t="shared" si="1777"/>
        <v>7.1499345140271335E-3</v>
      </c>
      <c r="AY1492" s="5">
        <f t="shared" si="1778"/>
        <v>1.6336170377649244E-3</v>
      </c>
      <c r="AZ1492" s="5">
        <f t="shared" si="1779"/>
        <v>1.8662441039426553E-4</v>
      </c>
      <c r="BA1492" s="5">
        <f t="shared" si="1780"/>
        <v>1.4213315095627315E-5</v>
      </c>
      <c r="BB1492" s="5">
        <f t="shared" si="1781"/>
        <v>8.1186455826223418E-7</v>
      </c>
      <c r="BC1492" s="5">
        <f t="shared" si="1782"/>
        <v>3.7098962854351174E-8</v>
      </c>
      <c r="BD1492" s="5">
        <f t="shared" si="1783"/>
        <v>2.4436246100185843E-8</v>
      </c>
      <c r="BE1492" s="5">
        <f t="shared" si="1784"/>
        <v>4.5491187736873616E-8</v>
      </c>
      <c r="BF1492" s="5">
        <f t="shared" si="1785"/>
        <v>4.2343823049313251E-8</v>
      </c>
      <c r="BG1492" s="5">
        <f t="shared" si="1786"/>
        <v>2.6276141814578405E-8</v>
      </c>
      <c r="BH1492" s="5">
        <f t="shared" si="1787"/>
        <v>1.2229097048979742E-8</v>
      </c>
      <c r="BI1492" s="5">
        <f t="shared" si="1788"/>
        <v>4.553204673309892E-9</v>
      </c>
      <c r="BJ1492" s="8">
        <f t="shared" si="1789"/>
        <v>0.77606270969759927</v>
      </c>
      <c r="BK1492" s="8">
        <f t="shared" si="1790"/>
        <v>0.1837766807068493</v>
      </c>
      <c r="BL1492" s="8">
        <f t="shared" si="1791"/>
        <v>3.846199419413867E-2</v>
      </c>
      <c r="BM1492" s="8">
        <f t="shared" si="1792"/>
        <v>0.34461052071856252</v>
      </c>
      <c r="BN1492" s="8">
        <f t="shared" si="1793"/>
        <v>0.65230309879472426</v>
      </c>
    </row>
    <row r="1493" spans="1:66" x14ac:dyDescent="0.25">
      <c r="A1493" t="s">
        <v>22</v>
      </c>
      <c r="B1493" t="s">
        <v>162</v>
      </c>
      <c r="C1493" t="s">
        <v>266</v>
      </c>
      <c r="D1493" t="s">
        <v>568</v>
      </c>
      <c r="E1493">
        <f>VLOOKUP(A1493,home!$A$2:$E$405,3,FALSE)</f>
        <v>1.5026315789473701</v>
      </c>
      <c r="F1493">
        <f>VLOOKUP(B1493,home!$B$2:$E$405,3,FALSE)</f>
        <v>0.88</v>
      </c>
      <c r="G1493">
        <f>VLOOKUP(C1493,away!$B$2:$E$405,4,FALSE)</f>
        <v>0.91</v>
      </c>
      <c r="H1493">
        <f>VLOOKUP(A1493,away!$A$2:$E$405,3,FALSE)</f>
        <v>1.3631578947368399</v>
      </c>
      <c r="I1493">
        <f>VLOOKUP(C1493,away!$B$2:$E$405,3,FALSE)</f>
        <v>0.77</v>
      </c>
      <c r="J1493">
        <f>VLOOKUP(B1493,home!$B$2:$E$405,4,FALSE)</f>
        <v>0.93</v>
      </c>
      <c r="K1493" s="3">
        <f t="shared" si="1738"/>
        <v>1.203307368421054</v>
      </c>
      <c r="L1493" s="3">
        <f t="shared" si="1739"/>
        <v>0.97615736842105105</v>
      </c>
      <c r="M1493" s="5">
        <f t="shared" si="1740"/>
        <v>0.11310205380357845</v>
      </c>
      <c r="N1493" s="5">
        <f t="shared" si="1741"/>
        <v>0.13609653472540043</v>
      </c>
      <c r="O1493" s="5">
        <f t="shared" si="1742"/>
        <v>0.11040540320391724</v>
      </c>
      <c r="P1493" s="5">
        <f t="shared" si="1743"/>
        <v>0.13285163518877108</v>
      </c>
      <c r="Q1493" s="5">
        <f t="shared" si="1744"/>
        <v>8.1882981525823101E-2</v>
      </c>
      <c r="R1493" s="5">
        <f t="shared" si="1745"/>
        <v>5.3886523925500467E-2</v>
      </c>
      <c r="S1493" s="5">
        <f t="shared" si="1746"/>
        <v>3.9012459055301221E-2</v>
      </c>
      <c r="T1493" s="5">
        <f t="shared" si="1747"/>
        <v>7.9930675764717005E-2</v>
      </c>
      <c r="U1493" s="5">
        <f t="shared" si="1748"/>
        <v>6.484205129815214E-2</v>
      </c>
      <c r="V1493" s="5">
        <f t="shared" si="1749"/>
        <v>5.0916346038662168E-3</v>
      </c>
      <c r="W1493" s="5">
        <f t="shared" si="1750"/>
        <v>3.2843465006102662E-2</v>
      </c>
      <c r="X1493" s="5">
        <f t="shared" si="1751"/>
        <v>3.206039037018605E-2</v>
      </c>
      <c r="Y1493" s="5">
        <f t="shared" si="1752"/>
        <v>1.564799314715621E-2</v>
      </c>
      <c r="Z1493" s="5">
        <f t="shared" si="1753"/>
        <v>1.7533909129491519E-2</v>
      </c>
      <c r="AA1493" s="5">
        <f t="shared" si="1754"/>
        <v>2.1098682052742332E-2</v>
      </c>
      <c r="AB1493" s="5">
        <f t="shared" si="1755"/>
        <v>1.2694099789018948E-2</v>
      </c>
      <c r="AC1493" s="5">
        <f t="shared" si="1756"/>
        <v>3.7379514792128558E-4</v>
      </c>
      <c r="AD1493" s="5">
        <f t="shared" si="1757"/>
        <v>9.8801958615805843E-3</v>
      </c>
      <c r="AE1493" s="5">
        <f t="shared" si="1758"/>
        <v>9.6446259917250619E-3</v>
      </c>
      <c r="AF1493" s="5">
        <f t="shared" si="1759"/>
        <v>4.7073363637438028E-3</v>
      </c>
      <c r="AG1493" s="5">
        <f t="shared" si="1760"/>
        <v>1.5317003590349569E-3</v>
      </c>
      <c r="AH1493" s="5">
        <f t="shared" si="1761"/>
        <v>4.278963648494569E-3</v>
      </c>
      <c r="AI1493" s="5">
        <f t="shared" si="1762"/>
        <v>5.1489084874393517E-3</v>
      </c>
      <c r="AJ1493" s="5">
        <f t="shared" si="1763"/>
        <v>3.097859761130738E-3</v>
      </c>
      <c r="AK1493" s="5">
        <f t="shared" si="1764"/>
        <v>1.2425591589679012E-3</v>
      </c>
      <c r="AL1493" s="5">
        <f t="shared" si="1765"/>
        <v>1.7562650705959231E-5</v>
      </c>
      <c r="AM1493" s="5">
        <f t="shared" si="1766"/>
        <v>2.3777824963366256E-3</v>
      </c>
      <c r="AN1493" s="5">
        <f t="shared" si="1767"/>
        <v>2.3210899043015977E-3</v>
      </c>
      <c r="AO1493" s="5">
        <f t="shared" si="1768"/>
        <v>1.1328745064258584E-3</v>
      </c>
      <c r="AP1493" s="5">
        <f t="shared" si="1769"/>
        <v>3.6862126564798773E-4</v>
      </c>
      <c r="AQ1493" s="5">
        <f t="shared" si="1770"/>
        <v>8.9958091154744189E-5</v>
      </c>
      <c r="AR1493" s="5">
        <f t="shared" si="1771"/>
        <v>8.3538837893675985E-4</v>
      </c>
      <c r="AS1493" s="5">
        <f t="shared" si="1772"/>
        <v>1.0052289918679228E-3</v>
      </c>
      <c r="AT1493" s="5">
        <f t="shared" si="1773"/>
        <v>6.0479972643256964E-4</v>
      </c>
      <c r="AU1493" s="5">
        <f t="shared" si="1774"/>
        <v>2.4258665574511626E-4</v>
      </c>
      <c r="AV1493" s="5">
        <f t="shared" si="1775"/>
        <v>7.2976577584679954E-5</v>
      </c>
      <c r="AW1493" s="5">
        <f t="shared" si="1776"/>
        <v>5.7303873067395198E-7</v>
      </c>
      <c r="AX1493" s="5">
        <f t="shared" si="1777"/>
        <v>4.7686719972407784E-4</v>
      </c>
      <c r="AY1493" s="5">
        <f t="shared" si="1778"/>
        <v>4.6549743076897154E-4</v>
      </c>
      <c r="AZ1493" s="5">
        <f t="shared" si="1779"/>
        <v>2.2719937351309982E-4</v>
      </c>
      <c r="BA1493" s="5">
        <f t="shared" si="1780"/>
        <v>7.3927447518486338E-5</v>
      </c>
      <c r="BB1493" s="5">
        <f t="shared" si="1781"/>
        <v>1.8041205655932739E-5</v>
      </c>
      <c r="BC1493" s="5">
        <f t="shared" si="1782"/>
        <v>3.5222111672476583E-6</v>
      </c>
      <c r="BD1493" s="5">
        <f t="shared" si="1783"/>
        <v>1.3591175359873916E-4</v>
      </c>
      <c r="BE1493" s="5">
        <f t="shared" si="1784"/>
        <v>1.6354361456038955E-4</v>
      </c>
      <c r="BF1493" s="5">
        <f t="shared" si="1785"/>
        <v>9.8396618229364767E-5</v>
      </c>
      <c r="BG1493" s="5">
        <f t="shared" si="1786"/>
        <v>3.9467125247702678E-5</v>
      </c>
      <c r="BH1493" s="5">
        <f t="shared" si="1787"/>
        <v>1.1872770655239303E-5</v>
      </c>
      <c r="BI1493" s="5">
        <f t="shared" si="1788"/>
        <v>2.8573184826045453E-6</v>
      </c>
      <c r="BJ1493" s="8">
        <f t="shared" si="1789"/>
        <v>0.41178128024768434</v>
      </c>
      <c r="BK1493" s="8">
        <f t="shared" si="1790"/>
        <v>0.29091463788091315</v>
      </c>
      <c r="BL1493" s="8">
        <f t="shared" si="1791"/>
        <v>0.27990808085670488</v>
      </c>
      <c r="BM1493" s="8">
        <f t="shared" si="1792"/>
        <v>0.37144785134976493</v>
      </c>
      <c r="BN1493" s="8">
        <f t="shared" si="1793"/>
        <v>0.62822513237299071</v>
      </c>
    </row>
    <row r="1494" spans="1:66" x14ac:dyDescent="0.25">
      <c r="A1494" t="s">
        <v>22</v>
      </c>
      <c r="B1494" t="s">
        <v>165</v>
      </c>
      <c r="C1494" t="s">
        <v>166</v>
      </c>
      <c r="D1494" t="s">
        <v>568</v>
      </c>
      <c r="E1494">
        <f>VLOOKUP(A1494,home!$A$2:$E$405,3,FALSE)</f>
        <v>1.5026315789473701</v>
      </c>
      <c r="F1494">
        <f>VLOOKUP(B1494,home!$B$2:$E$405,3,FALSE)</f>
        <v>0.74</v>
      </c>
      <c r="G1494">
        <f>VLOOKUP(C1494,away!$B$2:$E$405,4,FALSE)</f>
        <v>1.0900000000000001</v>
      </c>
      <c r="H1494">
        <f>VLOOKUP(A1494,away!$A$2:$E$405,3,FALSE)</f>
        <v>1.3631578947368399</v>
      </c>
      <c r="I1494">
        <f>VLOOKUP(C1494,away!$B$2:$E$405,3,FALSE)</f>
        <v>0.6</v>
      </c>
      <c r="J1494">
        <f>VLOOKUP(B1494,home!$B$2:$E$405,4,FALSE)</f>
        <v>1.1599999999999999</v>
      </c>
      <c r="K1494" s="3">
        <f t="shared" si="1738"/>
        <v>1.2120226315789489</v>
      </c>
      <c r="L1494" s="3">
        <f t="shared" si="1739"/>
        <v>0.94875789473684047</v>
      </c>
      <c r="M1494" s="5">
        <f t="shared" si="1740"/>
        <v>0.11523514186634452</v>
      </c>
      <c r="N1494" s="5">
        <f t="shared" si="1741"/>
        <v>0.1396675998952204</v>
      </c>
      <c r="O1494" s="5">
        <f t="shared" si="1742"/>
        <v>0.10933025059681417</v>
      </c>
      <c r="P1494" s="5">
        <f t="shared" si="1743"/>
        <v>0.13251073803953667</v>
      </c>
      <c r="Q1494" s="5">
        <f t="shared" si="1744"/>
        <v>8.4640145985660387E-2</v>
      </c>
      <c r="R1494" s="5">
        <f t="shared" si="1745"/>
        <v>5.1863969193642306E-2</v>
      </c>
      <c r="S1494" s="5">
        <f t="shared" si="1746"/>
        <v>3.8094055796253169E-2</v>
      </c>
      <c r="T1494" s="5">
        <f t="shared" si="1747"/>
        <v>8.0303006715573985E-2</v>
      </c>
      <c r="U1494" s="5">
        <f t="shared" si="1748"/>
        <v>6.2860304426207894E-2</v>
      </c>
      <c r="V1494" s="5">
        <f t="shared" si="1749"/>
        <v>4.8672184222872368E-3</v>
      </c>
      <c r="W1494" s="5">
        <f t="shared" si="1750"/>
        <v>3.4195257491588839E-2</v>
      </c>
      <c r="X1494" s="5">
        <f t="shared" si="1751"/>
        <v>3.2443020507704E-2</v>
      </c>
      <c r="Y1494" s="5">
        <f t="shared" si="1752"/>
        <v>1.5390285917896693E-2</v>
      </c>
      <c r="Z1494" s="5">
        <f t="shared" si="1753"/>
        <v>1.6402116741618809E-2</v>
      </c>
      <c r="AA1494" s="5">
        <f t="shared" si="1754"/>
        <v>1.9879736696641965E-2</v>
      </c>
      <c r="AB1494" s="5">
        <f t="shared" si="1755"/>
        <v>1.2047345393080298E-2</v>
      </c>
      <c r="AC1494" s="5">
        <f t="shared" si="1756"/>
        <v>3.4980578346760228E-4</v>
      </c>
      <c r="AD1494" s="5">
        <f t="shared" si="1757"/>
        <v>1.036135649311882E-2</v>
      </c>
      <c r="AE1494" s="5">
        <f t="shared" si="1758"/>
        <v>9.830418773029306E-3</v>
      </c>
      <c r="AF1494" s="5">
        <f t="shared" si="1759"/>
        <v>4.6633437097403987E-3</v>
      </c>
      <c r="AG1494" s="5">
        <f t="shared" si="1760"/>
        <v>1.4747947201625296E-3</v>
      </c>
      <c r="AH1494" s="5">
        <f t="shared" si="1761"/>
        <v>3.8904094372515358E-3</v>
      </c>
      <c r="AI1494" s="5">
        <f t="shared" si="1762"/>
        <v>4.7152642840571843E-3</v>
      </c>
      <c r="AJ1494" s="5">
        <f t="shared" si="1763"/>
        <v>2.8575035130766085E-3</v>
      </c>
      <c r="AK1494" s="5">
        <f t="shared" si="1764"/>
        <v>1.1544529758884009E-3</v>
      </c>
      <c r="AL1494" s="5">
        <f t="shared" si="1765"/>
        <v>1.6089891256107566E-5</v>
      </c>
      <c r="AM1494" s="5">
        <f t="shared" si="1766"/>
        <v>2.5116397127034973E-3</v>
      </c>
      <c r="AN1494" s="5">
        <f t="shared" si="1767"/>
        <v>2.3829380061620134E-3</v>
      </c>
      <c r="AO1494" s="5">
        <f t="shared" si="1768"/>
        <v>1.1304156230073378E-3</v>
      </c>
      <c r="AP1494" s="5">
        <f t="shared" si="1769"/>
        <v>3.5749691555402529E-4</v>
      </c>
      <c r="AQ1494" s="5">
        <f t="shared" si="1770"/>
        <v>8.4794505243987749E-5</v>
      </c>
      <c r="AR1494" s="5">
        <f t="shared" si="1771"/>
        <v>7.3821133347022096E-4</v>
      </c>
      <c r="AS1494" s="5">
        <f t="shared" si="1772"/>
        <v>8.9472884305398222E-4</v>
      </c>
      <c r="AT1494" s="5">
        <f t="shared" si="1773"/>
        <v>5.4221580345393801E-4</v>
      </c>
      <c r="AU1494" s="5">
        <f t="shared" si="1774"/>
        <v>2.1905927499531202E-4</v>
      </c>
      <c r="AV1494" s="5">
        <f t="shared" si="1775"/>
        <v>6.6376199737898695E-5</v>
      </c>
      <c r="AW1494" s="5">
        <f t="shared" si="1776"/>
        <v>5.1394511228460288E-7</v>
      </c>
      <c r="AX1494" s="5">
        <f t="shared" si="1777"/>
        <v>5.0736069569484819E-4</v>
      </c>
      <c r="AY1494" s="5">
        <f t="shared" si="1778"/>
        <v>4.813624655196629E-4</v>
      </c>
      <c r="AZ1494" s="5">
        <f t="shared" si="1779"/>
        <v>2.2834821969588517E-4</v>
      </c>
      <c r="BA1494" s="5">
        <f t="shared" si="1780"/>
        <v>7.2215725395191193E-5</v>
      </c>
      <c r="BB1494" s="5">
        <f t="shared" si="1781"/>
        <v>1.7128809898208841E-5</v>
      </c>
      <c r="BC1494" s="5">
        <f t="shared" si="1782"/>
        <v>3.2502187236744357E-6</v>
      </c>
      <c r="BD1494" s="5">
        <f t="shared" si="1783"/>
        <v>1.1673063843568037E-4</v>
      </c>
      <c r="BE1494" s="5">
        <f t="shared" si="1784"/>
        <v>1.4148017558270412E-4</v>
      </c>
      <c r="BF1494" s="5">
        <f t="shared" si="1785"/>
        <v>8.5738587363000412E-5</v>
      </c>
      <c r="BG1494" s="5">
        <f t="shared" si="1786"/>
        <v>3.4639036094521792E-5</v>
      </c>
      <c r="BH1494" s="5">
        <f t="shared" si="1787"/>
        <v>1.0495823920660127E-5</v>
      </c>
      <c r="BI1494" s="5">
        <f t="shared" si="1788"/>
        <v>2.5442352257815509E-6</v>
      </c>
      <c r="BJ1494" s="8">
        <f t="shared" si="1789"/>
        <v>0.42074618110729373</v>
      </c>
      <c r="BK1494" s="8">
        <f t="shared" si="1790"/>
        <v>0.291554412264665</v>
      </c>
      <c r="BL1494" s="8">
        <f t="shared" si="1791"/>
        <v>0.27145145646799407</v>
      </c>
      <c r="BM1494" s="8">
        <f t="shared" si="1792"/>
        <v>0.36642547248394569</v>
      </c>
      <c r="BN1494" s="8">
        <f t="shared" si="1793"/>
        <v>0.63324784557721847</v>
      </c>
    </row>
    <row r="1495" spans="1:66" x14ac:dyDescent="0.25">
      <c r="A1495" t="s">
        <v>22</v>
      </c>
      <c r="B1495" t="s">
        <v>164</v>
      </c>
      <c r="C1495" t="s">
        <v>259</v>
      </c>
      <c r="D1495" t="s">
        <v>568</v>
      </c>
      <c r="E1495">
        <f>VLOOKUP(A1495,home!$A$2:$E$405,3,FALSE)</f>
        <v>1.5026315789473701</v>
      </c>
      <c r="F1495">
        <f>VLOOKUP(B1495,home!$B$2:$E$405,3,FALSE)</f>
        <v>1.02</v>
      </c>
      <c r="G1495">
        <f>VLOOKUP(C1495,away!$B$2:$E$405,4,FALSE)</f>
        <v>1.26</v>
      </c>
      <c r="H1495">
        <f>VLOOKUP(A1495,away!$A$2:$E$405,3,FALSE)</f>
        <v>1.3631578947368399</v>
      </c>
      <c r="I1495">
        <f>VLOOKUP(C1495,away!$B$2:$E$405,3,FALSE)</f>
        <v>1.3</v>
      </c>
      <c r="J1495">
        <f>VLOOKUP(B1495,home!$B$2:$E$405,4,FALSE)</f>
        <v>0.81</v>
      </c>
      <c r="K1495" s="3">
        <f t="shared" si="1738"/>
        <v>1.9311821052631599</v>
      </c>
      <c r="L1495" s="3">
        <f t="shared" si="1739"/>
        <v>1.4354052631578926</v>
      </c>
      <c r="M1495" s="5">
        <f t="shared" si="1740"/>
        <v>3.4507196985641093E-2</v>
      </c>
      <c r="N1495" s="5">
        <f t="shared" si="1741"/>
        <v>6.6639681321460947E-2</v>
      </c>
      <c r="O1495" s="5">
        <f t="shared" si="1742"/>
        <v>4.9531812170015392E-2</v>
      </c>
      <c r="P1495" s="5">
        <f t="shared" si="1743"/>
        <v>9.5654949303989725E-2</v>
      </c>
      <c r="Q1495" s="5">
        <f t="shared" si="1744"/>
        <v>6.4346680034222517E-2</v>
      </c>
      <c r="R1495" s="5">
        <f t="shared" si="1745"/>
        <v>3.5549111941294134E-2</v>
      </c>
      <c r="S1495" s="5">
        <f t="shared" si="1746"/>
        <v>6.6289572361935334E-2</v>
      </c>
      <c r="T1495" s="5">
        <f t="shared" si="1747"/>
        <v>9.2363563187859862E-2</v>
      </c>
      <c r="U1495" s="5">
        <f t="shared" si="1748"/>
        <v>6.865180883902415E-2</v>
      </c>
      <c r="V1495" s="5">
        <f t="shared" si="1749"/>
        <v>2.0417401577939521E-2</v>
      </c>
      <c r="W1495" s="5">
        <f t="shared" si="1750"/>
        <v>4.1421719005061593E-2</v>
      </c>
      <c r="X1495" s="5">
        <f t="shared" si="1751"/>
        <v>5.9456953468912714E-2</v>
      </c>
      <c r="Y1495" s="5">
        <f t="shared" si="1752"/>
        <v>4.2672411970305628E-2</v>
      </c>
      <c r="Z1495" s="5">
        <f t="shared" si="1753"/>
        <v>1.7009127460374234E-2</v>
      </c>
      <c r="AA1495" s="5">
        <f t="shared" si="1754"/>
        <v>3.2847722577614938E-2</v>
      </c>
      <c r="AB1495" s="5">
        <f t="shared" si="1755"/>
        <v>3.171746702026932E-2</v>
      </c>
      <c r="AC1495" s="5">
        <f t="shared" si="1756"/>
        <v>3.5373517763368418E-3</v>
      </c>
      <c r="AD1495" s="5">
        <f t="shared" si="1757"/>
        <v>1.9998220627953485E-2</v>
      </c>
      <c r="AE1495" s="5">
        <f t="shared" si="1758"/>
        <v>2.8705551143157166E-2</v>
      </c>
      <c r="AF1495" s="5">
        <f t="shared" si="1759"/>
        <v>2.0602049596367935E-2</v>
      </c>
      <c r="AG1495" s="5">
        <f t="shared" si="1760"/>
        <v>9.8574301408221581E-3</v>
      </c>
      <c r="AH1495" s="5">
        <f t="shared" si="1761"/>
        <v>6.1037477695861514E-3</v>
      </c>
      <c r="AI1495" s="5">
        <f t="shared" si="1762"/>
        <v>1.1787448467664699E-2</v>
      </c>
      <c r="AJ1495" s="5">
        <f t="shared" si="1763"/>
        <v>1.1381854773732863E-2</v>
      </c>
      <c r="AK1495" s="5">
        <f t="shared" si="1764"/>
        <v>7.3268114212456598E-3</v>
      </c>
      <c r="AL1495" s="5">
        <f t="shared" si="1765"/>
        <v>3.9222566234710604E-4</v>
      </c>
      <c r="AM1495" s="5">
        <f t="shared" si="1766"/>
        <v>7.7240411627616688E-3</v>
      </c>
      <c r="AN1495" s="5">
        <f t="shared" si="1767"/>
        <v>1.1087129337876306E-2</v>
      </c>
      <c r="AO1495" s="5">
        <f t="shared" si="1768"/>
        <v>7.9572619024499691E-3</v>
      </c>
      <c r="AP1495" s="5">
        <f t="shared" si="1769"/>
        <v>3.8072985383674905E-3</v>
      </c>
      <c r="AQ1495" s="5">
        <f t="shared" si="1770"/>
        <v>1.3662540900965113E-3</v>
      </c>
      <c r="AR1495" s="5">
        <f t="shared" si="1771"/>
        <v>1.752270334690442E-3</v>
      </c>
      <c r="AS1495" s="5">
        <f t="shared" si="1772"/>
        <v>3.3839531139376699E-3</v>
      </c>
      <c r="AT1495" s="5">
        <f t="shared" si="1773"/>
        <v>3.2675148493429874E-3</v>
      </c>
      <c r="AU1495" s="5">
        <f t="shared" si="1774"/>
        <v>2.1033887352442764E-3</v>
      </c>
      <c r="AV1495" s="5">
        <f t="shared" si="1775"/>
        <v>1.0155066714789647E-3</v>
      </c>
      <c r="AW1495" s="5">
        <f t="shared" si="1776"/>
        <v>3.0201691502812582E-5</v>
      </c>
      <c r="AX1495" s="5">
        <f t="shared" si="1777"/>
        <v>2.4860883456402322E-3</v>
      </c>
      <c r="AY1495" s="5">
        <f t="shared" si="1778"/>
        <v>3.5685442960074871E-3</v>
      </c>
      <c r="AZ1495" s="5">
        <f t="shared" si="1779"/>
        <v>2.5611536321506127E-3</v>
      </c>
      <c r="BA1495" s="5">
        <f t="shared" si="1780"/>
        <v>1.2254311344483144E-3</v>
      </c>
      <c r="BB1495" s="5">
        <f t="shared" si="1781"/>
        <v>4.397475750061642E-4</v>
      </c>
      <c r="BC1495" s="5">
        <f t="shared" si="1782"/>
        <v>1.2624319672495366E-4</v>
      </c>
      <c r="BD1495" s="5">
        <f t="shared" si="1783"/>
        <v>4.1920301014834987E-4</v>
      </c>
      <c r="BE1495" s="5">
        <f t="shared" si="1784"/>
        <v>8.0955735167094413E-4</v>
      </c>
      <c r="BF1495" s="5">
        <f t="shared" si="1785"/>
        <v>7.8170133536558111E-4</v>
      </c>
      <c r="BG1495" s="5">
        <f t="shared" si="1786"/>
        <v>5.0320254350610884E-4</v>
      </c>
      <c r="BH1495" s="5">
        <f t="shared" si="1787"/>
        <v>2.4294393683547619E-4</v>
      </c>
      <c r="BI1495" s="5">
        <f t="shared" si="1788"/>
        <v>9.3833796679770962E-5</v>
      </c>
      <c r="BJ1495" s="8">
        <f t="shared" si="1789"/>
        <v>0.48841345370765366</v>
      </c>
      <c r="BK1495" s="8">
        <f t="shared" si="1790"/>
        <v>0.22436724196419713</v>
      </c>
      <c r="BL1495" s="8">
        <f t="shared" si="1791"/>
        <v>0.26927086065934791</v>
      </c>
      <c r="BM1495" s="8">
        <f t="shared" si="1792"/>
        <v>0.64929290943044438</v>
      </c>
      <c r="BN1495" s="8">
        <f t="shared" si="1793"/>
        <v>0.3462294317566238</v>
      </c>
    </row>
    <row r="1496" spans="1:66" x14ac:dyDescent="0.25">
      <c r="A1496" t="s">
        <v>25</v>
      </c>
      <c r="B1496" t="s">
        <v>169</v>
      </c>
      <c r="C1496" t="s">
        <v>260</v>
      </c>
      <c r="D1496" t="s">
        <v>568</v>
      </c>
      <c r="E1496">
        <f>VLOOKUP(A1496,home!$A$2:$E$405,3,FALSE)</f>
        <v>1.37894736842105</v>
      </c>
      <c r="F1496">
        <f>VLOOKUP(B1496,home!$B$2:$E$405,3,FALSE)</f>
        <v>0.92</v>
      </c>
      <c r="G1496">
        <f>VLOOKUP(C1496,away!$B$2:$E$405,4,FALSE)</f>
        <v>0.88</v>
      </c>
      <c r="H1496">
        <f>VLOOKUP(A1496,away!$A$2:$E$405,3,FALSE)</f>
        <v>1.1000000000000001</v>
      </c>
      <c r="I1496">
        <f>VLOOKUP(C1496,away!$B$2:$E$405,3,FALSE)</f>
        <v>0.88</v>
      </c>
      <c r="J1496">
        <f>VLOOKUP(B1496,home!$B$2:$E$405,4,FALSE)</f>
        <v>0.86</v>
      </c>
      <c r="K1496" s="3">
        <f t="shared" si="1738"/>
        <v>1.1163957894736822</v>
      </c>
      <c r="L1496" s="3">
        <f t="shared" si="1739"/>
        <v>0.83248000000000011</v>
      </c>
      <c r="M1496" s="5">
        <f t="shared" si="1740"/>
        <v>0.1424341075356074</v>
      </c>
      <c r="N1496" s="5">
        <f t="shared" si="1741"/>
        <v>0.15901283793019375</v>
      </c>
      <c r="O1496" s="5">
        <f t="shared" si="1742"/>
        <v>0.11857354584124244</v>
      </c>
      <c r="P1496" s="5">
        <f t="shared" si="1743"/>
        <v>0.13237500732012772</v>
      </c>
      <c r="Q1496" s="5">
        <f t="shared" si="1744"/>
        <v>8.8760631368764678E-2</v>
      </c>
      <c r="R1496" s="5">
        <f t="shared" si="1745"/>
        <v>4.9355052720958754E-2</v>
      </c>
      <c r="S1496" s="5">
        <f t="shared" si="1746"/>
        <v>3.0756577315274047E-2</v>
      </c>
      <c r="T1496" s="5">
        <f t="shared" si="1747"/>
        <v>7.389145040186923E-2</v>
      </c>
      <c r="U1496" s="5">
        <f t="shared" si="1748"/>
        <v>5.5099773046929958E-2</v>
      </c>
      <c r="V1496" s="5">
        <f t="shared" si="1749"/>
        <v>3.1760511873757803E-3</v>
      </c>
      <c r="W1496" s="5">
        <f t="shared" si="1750"/>
        <v>3.3030665043704853E-2</v>
      </c>
      <c r="X1496" s="5">
        <f t="shared" si="1751"/>
        <v>2.7497368035583419E-2</v>
      </c>
      <c r="Y1496" s="5">
        <f t="shared" si="1752"/>
        <v>1.1445504471131242E-2</v>
      </c>
      <c r="Z1496" s="5">
        <f t="shared" si="1753"/>
        <v>1.3695698096381255E-2</v>
      </c>
      <c r="AA1496" s="5">
        <f t="shared" si="1754"/>
        <v>1.5289819688702758E-2</v>
      </c>
      <c r="AB1496" s="5">
        <f t="shared" si="1755"/>
        <v>8.5347451611397836E-3</v>
      </c>
      <c r="AC1496" s="5">
        <f t="shared" si="1756"/>
        <v>1.8448434088762092E-4</v>
      </c>
      <c r="AD1496" s="5">
        <f t="shared" si="1757"/>
        <v>9.2188238445769025E-3</v>
      </c>
      <c r="AE1496" s="5">
        <f t="shared" si="1758"/>
        <v>7.6744864741333805E-3</v>
      </c>
      <c r="AF1496" s="5">
        <f t="shared" si="1759"/>
        <v>3.1944282499932787E-3</v>
      </c>
      <c r="AG1496" s="5">
        <f t="shared" si="1760"/>
        <v>8.8643254318480187E-4</v>
      </c>
      <c r="AH1496" s="5">
        <f t="shared" si="1761"/>
        <v>2.850348687818866E-3</v>
      </c>
      <c r="AI1496" s="5">
        <f t="shared" si="1762"/>
        <v>3.1821172736128172E-3</v>
      </c>
      <c r="AJ1496" s="5">
        <f t="shared" si="1763"/>
        <v>1.7762511629364113E-3</v>
      </c>
      <c r="AK1496" s="5">
        <f t="shared" si="1764"/>
        <v>6.609997731166472E-4</v>
      </c>
      <c r="AL1496" s="5">
        <f t="shared" si="1765"/>
        <v>6.8582213622794548E-6</v>
      </c>
      <c r="AM1496" s="5">
        <f t="shared" si="1766"/>
        <v>2.0583712247970493E-3</v>
      </c>
      <c r="AN1496" s="5">
        <f t="shared" si="1767"/>
        <v>1.7135528772190477E-3</v>
      </c>
      <c r="AO1496" s="5">
        <f t="shared" si="1768"/>
        <v>7.1324924961365646E-4</v>
      </c>
      <c r="AP1496" s="5">
        <f t="shared" si="1769"/>
        <v>1.9792191177279232E-4</v>
      </c>
      <c r="AQ1496" s="5">
        <f t="shared" si="1770"/>
        <v>4.1191508278153533E-5</v>
      </c>
      <c r="AR1496" s="5">
        <f t="shared" si="1771"/>
        <v>4.7457165512709018E-4</v>
      </c>
      <c r="AS1496" s="5">
        <f t="shared" si="1772"/>
        <v>5.298097975874399E-4</v>
      </c>
      <c r="AT1496" s="5">
        <f t="shared" si="1773"/>
        <v>2.957387136242609E-4</v>
      </c>
      <c r="AU1496" s="5">
        <f t="shared" si="1774"/>
        <v>1.1005381822482936E-4</v>
      </c>
      <c r="AV1496" s="5">
        <f t="shared" si="1775"/>
        <v>3.0715904820425351E-5</v>
      </c>
      <c r="AW1496" s="5">
        <f t="shared" si="1776"/>
        <v>1.7705206497519134E-7</v>
      </c>
      <c r="AX1496" s="5">
        <f t="shared" si="1777"/>
        <v>3.8299282808953555E-4</v>
      </c>
      <c r="AY1496" s="5">
        <f t="shared" si="1778"/>
        <v>3.1883386952797656E-4</v>
      </c>
      <c r="AZ1496" s="5">
        <f t="shared" si="1779"/>
        <v>1.3271140985232497E-4</v>
      </c>
      <c r="BA1496" s="5">
        <f t="shared" si="1780"/>
        <v>3.6826531491287846E-5</v>
      </c>
      <c r="BB1496" s="5">
        <f t="shared" si="1781"/>
        <v>7.6643377339668254E-6</v>
      </c>
      <c r="BC1496" s="5">
        <f t="shared" si="1782"/>
        <v>1.2760815753545412E-6</v>
      </c>
      <c r="BD1496" s="5">
        <f t="shared" si="1783"/>
        <v>6.5845235243366647E-5</v>
      </c>
      <c r="BE1496" s="5">
        <f t="shared" si="1784"/>
        <v>7.3509343382598645E-5</v>
      </c>
      <c r="BF1496" s="5">
        <f t="shared" si="1785"/>
        <v>4.1032760719654108E-5</v>
      </c>
      <c r="BG1496" s="5">
        <f t="shared" si="1786"/>
        <v>1.5269600432634319E-5</v>
      </c>
      <c r="BH1496" s="5">
        <f t="shared" si="1787"/>
        <v>4.2617294074846145E-6</v>
      </c>
      <c r="BI1496" s="5">
        <f t="shared" si="1788"/>
        <v>9.5155535327839978E-7</v>
      </c>
      <c r="BJ1496" s="8">
        <f t="shared" si="1789"/>
        <v>0.4202172201930866</v>
      </c>
      <c r="BK1496" s="8">
        <f t="shared" si="1790"/>
        <v>0.30925191979016281</v>
      </c>
      <c r="BL1496" s="8">
        <f t="shared" si="1791"/>
        <v>0.2569644134703814</v>
      </c>
      <c r="BM1496" s="8">
        <f t="shared" si="1792"/>
        <v>0.30929941201565436</v>
      </c>
      <c r="BN1496" s="8">
        <f t="shared" si="1793"/>
        <v>0.69051118271689471</v>
      </c>
    </row>
    <row r="1497" spans="1:66" x14ac:dyDescent="0.25">
      <c r="A1497" t="s">
        <v>25</v>
      </c>
      <c r="B1497" t="s">
        <v>290</v>
      </c>
      <c r="C1497" t="s">
        <v>529</v>
      </c>
      <c r="D1497" t="s">
        <v>568</v>
      </c>
      <c r="E1497">
        <f>VLOOKUP(A1497,home!$A$2:$E$405,3,FALSE)</f>
        <v>1.37894736842105</v>
      </c>
      <c r="F1497">
        <f>VLOOKUP(B1497,home!$B$2:$E$405,3,FALSE)</f>
        <v>0.7</v>
      </c>
      <c r="G1497" t="e">
        <f>VLOOKUP(C1497,away!$B$2:$E$405,4,FALSE)</f>
        <v>#N/A</v>
      </c>
      <c r="H1497">
        <f>VLOOKUP(A1497,away!$A$2:$E$405,3,FALSE)</f>
        <v>1.1000000000000001</v>
      </c>
      <c r="I1497" t="e">
        <f>VLOOKUP(C1497,away!$B$2:$E$405,3,FALSE)</f>
        <v>#N/A</v>
      </c>
      <c r="J1497">
        <f>VLOOKUP(B1497,home!$B$2:$E$405,4,FALSE)</f>
        <v>1.27</v>
      </c>
      <c r="K1497" s="3" t="e">
        <f t="shared" si="1738"/>
        <v>#N/A</v>
      </c>
      <c r="L1497" s="3" t="e">
        <f t="shared" si="1739"/>
        <v>#N/A</v>
      </c>
      <c r="M1497" s="5" t="e">
        <f t="shared" si="1740"/>
        <v>#N/A</v>
      </c>
      <c r="N1497" s="5" t="e">
        <f t="shared" si="1741"/>
        <v>#N/A</v>
      </c>
      <c r="O1497" s="5" t="e">
        <f t="shared" si="1742"/>
        <v>#N/A</v>
      </c>
      <c r="P1497" s="5" t="e">
        <f t="shared" si="1743"/>
        <v>#N/A</v>
      </c>
      <c r="Q1497" s="5" t="e">
        <f t="shared" si="1744"/>
        <v>#N/A</v>
      </c>
      <c r="R1497" s="5" t="e">
        <f t="shared" si="1745"/>
        <v>#N/A</v>
      </c>
      <c r="S1497" s="5" t="e">
        <f t="shared" si="1746"/>
        <v>#N/A</v>
      </c>
      <c r="T1497" s="5" t="e">
        <f t="shared" si="1747"/>
        <v>#N/A</v>
      </c>
      <c r="U1497" s="5" t="e">
        <f t="shared" si="1748"/>
        <v>#N/A</v>
      </c>
      <c r="V1497" s="5" t="e">
        <f t="shared" si="1749"/>
        <v>#N/A</v>
      </c>
      <c r="W1497" s="5" t="e">
        <f t="shared" si="1750"/>
        <v>#N/A</v>
      </c>
      <c r="X1497" s="5" t="e">
        <f t="shared" si="1751"/>
        <v>#N/A</v>
      </c>
      <c r="Y1497" s="5" t="e">
        <f t="shared" si="1752"/>
        <v>#N/A</v>
      </c>
      <c r="Z1497" s="5" t="e">
        <f t="shared" si="1753"/>
        <v>#N/A</v>
      </c>
      <c r="AA1497" s="5" t="e">
        <f t="shared" si="1754"/>
        <v>#N/A</v>
      </c>
      <c r="AB1497" s="5" t="e">
        <f t="shared" si="1755"/>
        <v>#N/A</v>
      </c>
      <c r="AC1497" s="5" t="e">
        <f t="shared" si="1756"/>
        <v>#N/A</v>
      </c>
      <c r="AD1497" s="5" t="e">
        <f t="shared" si="1757"/>
        <v>#N/A</v>
      </c>
      <c r="AE1497" s="5" t="e">
        <f t="shared" si="1758"/>
        <v>#N/A</v>
      </c>
      <c r="AF1497" s="5" t="e">
        <f t="shared" si="1759"/>
        <v>#N/A</v>
      </c>
      <c r="AG1497" s="5" t="e">
        <f t="shared" si="1760"/>
        <v>#N/A</v>
      </c>
      <c r="AH1497" s="5" t="e">
        <f t="shared" si="1761"/>
        <v>#N/A</v>
      </c>
      <c r="AI1497" s="5" t="e">
        <f t="shared" si="1762"/>
        <v>#N/A</v>
      </c>
      <c r="AJ1497" s="5" t="e">
        <f t="shared" si="1763"/>
        <v>#N/A</v>
      </c>
      <c r="AK1497" s="5" t="e">
        <f t="shared" si="1764"/>
        <v>#N/A</v>
      </c>
      <c r="AL1497" s="5" t="e">
        <f t="shared" si="1765"/>
        <v>#N/A</v>
      </c>
      <c r="AM1497" s="5" t="e">
        <f t="shared" si="1766"/>
        <v>#N/A</v>
      </c>
      <c r="AN1497" s="5" t="e">
        <f t="shared" si="1767"/>
        <v>#N/A</v>
      </c>
      <c r="AO1497" s="5" t="e">
        <f t="shared" si="1768"/>
        <v>#N/A</v>
      </c>
      <c r="AP1497" s="5" t="e">
        <f t="shared" si="1769"/>
        <v>#N/A</v>
      </c>
      <c r="AQ1497" s="5" t="e">
        <f t="shared" si="1770"/>
        <v>#N/A</v>
      </c>
      <c r="AR1497" s="5" t="e">
        <f t="shared" si="1771"/>
        <v>#N/A</v>
      </c>
      <c r="AS1497" s="5" t="e">
        <f t="shared" si="1772"/>
        <v>#N/A</v>
      </c>
      <c r="AT1497" s="5" t="e">
        <f t="shared" si="1773"/>
        <v>#N/A</v>
      </c>
      <c r="AU1497" s="5" t="e">
        <f t="shared" si="1774"/>
        <v>#N/A</v>
      </c>
      <c r="AV1497" s="5" t="e">
        <f t="shared" si="1775"/>
        <v>#N/A</v>
      </c>
      <c r="AW1497" s="5" t="e">
        <f t="shared" si="1776"/>
        <v>#N/A</v>
      </c>
      <c r="AX1497" s="5" t="e">
        <f t="shared" si="1777"/>
        <v>#N/A</v>
      </c>
      <c r="AY1497" s="5" t="e">
        <f t="shared" si="1778"/>
        <v>#N/A</v>
      </c>
      <c r="AZ1497" s="5" t="e">
        <f t="shared" si="1779"/>
        <v>#N/A</v>
      </c>
      <c r="BA1497" s="5" t="e">
        <f t="shared" si="1780"/>
        <v>#N/A</v>
      </c>
      <c r="BB1497" s="5" t="e">
        <f t="shared" si="1781"/>
        <v>#N/A</v>
      </c>
      <c r="BC1497" s="5" t="e">
        <f t="shared" si="1782"/>
        <v>#N/A</v>
      </c>
      <c r="BD1497" s="5" t="e">
        <f t="shared" si="1783"/>
        <v>#N/A</v>
      </c>
      <c r="BE1497" s="5" t="e">
        <f t="shared" si="1784"/>
        <v>#N/A</v>
      </c>
      <c r="BF1497" s="5" t="e">
        <f t="shared" si="1785"/>
        <v>#N/A</v>
      </c>
      <c r="BG1497" s="5" t="e">
        <f t="shared" si="1786"/>
        <v>#N/A</v>
      </c>
      <c r="BH1497" s="5" t="e">
        <f t="shared" si="1787"/>
        <v>#N/A</v>
      </c>
      <c r="BI1497" s="5" t="e">
        <f t="shared" si="1788"/>
        <v>#N/A</v>
      </c>
      <c r="BJ1497" s="8" t="e">
        <f t="shared" si="1789"/>
        <v>#N/A</v>
      </c>
      <c r="BK1497" s="8" t="e">
        <f t="shared" si="1790"/>
        <v>#N/A</v>
      </c>
      <c r="BL1497" s="8" t="e">
        <f t="shared" si="1791"/>
        <v>#N/A</v>
      </c>
      <c r="BM1497" s="8" t="e">
        <f t="shared" si="1792"/>
        <v>#N/A</v>
      </c>
      <c r="BN1497" s="8" t="e">
        <f t="shared" si="1793"/>
        <v>#N/A</v>
      </c>
    </row>
    <row r="1498" spans="1:66" x14ac:dyDescent="0.25">
      <c r="A1498" t="s">
        <v>25</v>
      </c>
      <c r="B1498" t="s">
        <v>471</v>
      </c>
      <c r="C1498" t="s">
        <v>292</v>
      </c>
      <c r="D1498" t="s">
        <v>568</v>
      </c>
      <c r="E1498">
        <f>VLOOKUP(A1498,home!$A$2:$E$405,3,FALSE)</f>
        <v>1.37894736842105</v>
      </c>
      <c r="F1498">
        <f>VLOOKUP(B1498,home!$B$2:$E$405,3,FALSE)</f>
        <v>0.76</v>
      </c>
      <c r="G1498">
        <f>VLOOKUP(C1498,away!$B$2:$E$405,4,FALSE)</f>
        <v>0.99</v>
      </c>
      <c r="H1498">
        <f>VLOOKUP(A1498,away!$A$2:$E$405,3,FALSE)</f>
        <v>1.1000000000000001</v>
      </c>
      <c r="I1498">
        <f>VLOOKUP(C1498,away!$B$2:$E$405,3,FALSE)</f>
        <v>0.61</v>
      </c>
      <c r="J1498">
        <f>VLOOKUP(B1498,home!$B$2:$E$405,4,FALSE)</f>
        <v>1</v>
      </c>
      <c r="K1498" s="3">
        <f t="shared" si="1738"/>
        <v>1.037519999999998</v>
      </c>
      <c r="L1498" s="3">
        <f t="shared" si="1739"/>
        <v>0.67100000000000004</v>
      </c>
      <c r="M1498" s="5">
        <f t="shared" si="1740"/>
        <v>0.18113367217216958</v>
      </c>
      <c r="N1498" s="5">
        <f t="shared" si="1741"/>
        <v>0.18792980755206901</v>
      </c>
      <c r="O1498" s="5">
        <f t="shared" si="1742"/>
        <v>0.12154069402752579</v>
      </c>
      <c r="P1498" s="5">
        <f t="shared" si="1743"/>
        <v>0.1261009008674383</v>
      </c>
      <c r="Q1498" s="5">
        <f t="shared" si="1744"/>
        <v>9.7490466965711106E-2</v>
      </c>
      <c r="R1498" s="5">
        <f t="shared" si="1745"/>
        <v>4.0776902846234905E-2</v>
      </c>
      <c r="S1498" s="5">
        <f t="shared" si="1746"/>
        <v>2.1947102668554371E-2</v>
      </c>
      <c r="T1498" s="5">
        <f t="shared" si="1747"/>
        <v>6.5416103333992157E-2</v>
      </c>
      <c r="U1498" s="5">
        <f t="shared" si="1748"/>
        <v>4.2306852241025553E-2</v>
      </c>
      <c r="V1498" s="5">
        <f t="shared" si="1749"/>
        <v>1.6976715990683637E-3</v>
      </c>
      <c r="W1498" s="5">
        <f t="shared" si="1750"/>
        <v>3.3716103095421474E-2</v>
      </c>
      <c r="X1498" s="5">
        <f t="shared" si="1751"/>
        <v>2.2623505177027811E-2</v>
      </c>
      <c r="Y1498" s="5">
        <f t="shared" si="1752"/>
        <v>7.5901859868928306E-3</v>
      </c>
      <c r="Z1498" s="5">
        <f t="shared" si="1753"/>
        <v>9.1204339366078753E-3</v>
      </c>
      <c r="AA1498" s="5">
        <f t="shared" si="1754"/>
        <v>9.4626326179093855E-3</v>
      </c>
      <c r="AB1498" s="5">
        <f t="shared" si="1755"/>
        <v>4.9088352968666626E-3</v>
      </c>
      <c r="AC1498" s="5">
        <f t="shared" si="1756"/>
        <v>7.3867380458705396E-5</v>
      </c>
      <c r="AD1498" s="5">
        <f t="shared" si="1757"/>
        <v>8.7452828208904026E-3</v>
      </c>
      <c r="AE1498" s="5">
        <f t="shared" si="1758"/>
        <v>5.868084772817461E-3</v>
      </c>
      <c r="AF1498" s="5">
        <f t="shared" si="1759"/>
        <v>1.9687424412802583E-3</v>
      </c>
      <c r="AG1498" s="5">
        <f t="shared" si="1760"/>
        <v>4.4034205936635122E-4</v>
      </c>
      <c r="AH1498" s="5">
        <f t="shared" si="1761"/>
        <v>1.5299527928659708E-3</v>
      </c>
      <c r="AI1498" s="5">
        <f t="shared" si="1762"/>
        <v>1.5873566216542991E-3</v>
      </c>
      <c r="AJ1498" s="5">
        <f t="shared" si="1763"/>
        <v>8.2345712104938242E-4</v>
      </c>
      <c r="AK1498" s="5">
        <f t="shared" si="1764"/>
        <v>2.8478441074371796E-4</v>
      </c>
      <c r="AL1498" s="5">
        <f t="shared" si="1765"/>
        <v>2.0569876619531674E-6</v>
      </c>
      <c r="AM1498" s="5">
        <f t="shared" si="1766"/>
        <v>1.8146811664660394E-3</v>
      </c>
      <c r="AN1498" s="5">
        <f t="shared" si="1767"/>
        <v>1.2176510626987125E-3</v>
      </c>
      <c r="AO1498" s="5">
        <f t="shared" si="1768"/>
        <v>4.0852193153541804E-4</v>
      </c>
      <c r="AP1498" s="5">
        <f t="shared" si="1769"/>
        <v>9.1372738686755202E-5</v>
      </c>
      <c r="AQ1498" s="5">
        <f t="shared" si="1770"/>
        <v>1.5327776914703182E-5</v>
      </c>
      <c r="AR1498" s="5">
        <f t="shared" si="1771"/>
        <v>2.0531966480261335E-4</v>
      </c>
      <c r="AS1498" s="5">
        <f t="shared" si="1772"/>
        <v>2.1302325862600699E-4</v>
      </c>
      <c r="AT1498" s="5">
        <f t="shared" si="1773"/>
        <v>1.1050794564482716E-4</v>
      </c>
      <c r="AU1498" s="5">
        <f t="shared" si="1774"/>
        <v>3.8218067921806958E-5</v>
      </c>
      <c r="AV1498" s="5">
        <f t="shared" si="1775"/>
        <v>9.9130024575582673E-6</v>
      </c>
      <c r="AW1498" s="5">
        <f t="shared" si="1776"/>
        <v>3.9778479944135882E-8</v>
      </c>
      <c r="AX1498" s="5">
        <f t="shared" si="1777"/>
        <v>3.1379466730530682E-4</v>
      </c>
      <c r="AY1498" s="5">
        <f t="shared" si="1778"/>
        <v>2.1055622176186089E-4</v>
      </c>
      <c r="AZ1498" s="5">
        <f t="shared" si="1779"/>
        <v>7.0641612401104332E-5</v>
      </c>
      <c r="BA1498" s="5">
        <f t="shared" si="1780"/>
        <v>1.5800173973713671E-5</v>
      </c>
      <c r="BB1498" s="5">
        <f t="shared" si="1781"/>
        <v>2.6504791840904679E-6</v>
      </c>
      <c r="BC1498" s="5">
        <f t="shared" si="1782"/>
        <v>3.5569430650494094E-7</v>
      </c>
      <c r="BD1498" s="5">
        <f t="shared" si="1783"/>
        <v>2.2961582513758921E-5</v>
      </c>
      <c r="BE1498" s="5">
        <f t="shared" si="1784"/>
        <v>2.3823101089675109E-5</v>
      </c>
      <c r="BF1498" s="5">
        <f t="shared" si="1785"/>
        <v>1.2358471921279835E-5</v>
      </c>
      <c r="BG1498" s="5">
        <f t="shared" si="1786"/>
        <v>4.2740539292554104E-6</v>
      </c>
      <c r="BH1498" s="5">
        <f t="shared" si="1787"/>
        <v>1.108604108170266E-6</v>
      </c>
      <c r="BI1498" s="5">
        <f t="shared" si="1788"/>
        <v>2.3003978686176251E-7</v>
      </c>
      <c r="BJ1498" s="8">
        <f t="shared" si="1789"/>
        <v>0.43594997773070304</v>
      </c>
      <c r="BK1498" s="8">
        <f t="shared" si="1790"/>
        <v>0.33116582789711319</v>
      </c>
      <c r="BL1498" s="8">
        <f t="shared" si="1791"/>
        <v>0.22386320576867746</v>
      </c>
      <c r="BM1498" s="8">
        <f t="shared" si="1792"/>
        <v>0.24491648445867101</v>
      </c>
      <c r="BN1498" s="8">
        <f t="shared" si="1793"/>
        <v>0.75497244443114864</v>
      </c>
    </row>
    <row r="1499" spans="1:66" x14ac:dyDescent="0.25">
      <c r="A1499" t="s">
        <v>25</v>
      </c>
      <c r="B1499" t="s">
        <v>27</v>
      </c>
      <c r="C1499" t="s">
        <v>530</v>
      </c>
      <c r="D1499" t="s">
        <v>568</v>
      </c>
      <c r="E1499">
        <f>VLOOKUP(A1499,home!$A$2:$E$405,3,FALSE)</f>
        <v>1.37894736842105</v>
      </c>
      <c r="F1499">
        <f>VLOOKUP(B1499,home!$B$2:$E$405,3,FALSE)</f>
        <v>1.3</v>
      </c>
      <c r="G1499" t="e">
        <f>VLOOKUP(C1499,away!$B$2:$E$405,4,FALSE)</f>
        <v>#N/A</v>
      </c>
      <c r="H1499">
        <f>VLOOKUP(A1499,away!$A$2:$E$405,3,FALSE)</f>
        <v>1.1000000000000001</v>
      </c>
      <c r="I1499" t="e">
        <f>VLOOKUP(C1499,away!$B$2:$E$405,3,FALSE)</f>
        <v>#N/A</v>
      </c>
      <c r="J1499">
        <f>VLOOKUP(B1499,home!$B$2:$E$405,4,FALSE)</f>
        <v>0.77</v>
      </c>
      <c r="K1499" s="3" t="e">
        <f t="shared" si="1738"/>
        <v>#N/A</v>
      </c>
      <c r="L1499" s="3" t="e">
        <f t="shared" si="1739"/>
        <v>#N/A</v>
      </c>
      <c r="M1499" s="5" t="e">
        <f t="shared" si="1740"/>
        <v>#N/A</v>
      </c>
      <c r="N1499" s="5" t="e">
        <f t="shared" si="1741"/>
        <v>#N/A</v>
      </c>
      <c r="O1499" s="5" t="e">
        <f t="shared" si="1742"/>
        <v>#N/A</v>
      </c>
      <c r="P1499" s="5" t="e">
        <f t="shared" si="1743"/>
        <v>#N/A</v>
      </c>
      <c r="Q1499" s="5" t="e">
        <f t="shared" si="1744"/>
        <v>#N/A</v>
      </c>
      <c r="R1499" s="5" t="e">
        <f t="shared" si="1745"/>
        <v>#N/A</v>
      </c>
      <c r="S1499" s="5" t="e">
        <f t="shared" si="1746"/>
        <v>#N/A</v>
      </c>
      <c r="T1499" s="5" t="e">
        <f t="shared" si="1747"/>
        <v>#N/A</v>
      </c>
      <c r="U1499" s="5" t="e">
        <f t="shared" si="1748"/>
        <v>#N/A</v>
      </c>
      <c r="V1499" s="5" t="e">
        <f t="shared" si="1749"/>
        <v>#N/A</v>
      </c>
      <c r="W1499" s="5" t="e">
        <f t="shared" si="1750"/>
        <v>#N/A</v>
      </c>
      <c r="X1499" s="5" t="e">
        <f t="shared" si="1751"/>
        <v>#N/A</v>
      </c>
      <c r="Y1499" s="5" t="e">
        <f t="shared" si="1752"/>
        <v>#N/A</v>
      </c>
      <c r="Z1499" s="5" t="e">
        <f t="shared" si="1753"/>
        <v>#N/A</v>
      </c>
      <c r="AA1499" s="5" t="e">
        <f t="shared" si="1754"/>
        <v>#N/A</v>
      </c>
      <c r="AB1499" s="5" t="e">
        <f t="shared" si="1755"/>
        <v>#N/A</v>
      </c>
      <c r="AC1499" s="5" t="e">
        <f t="shared" si="1756"/>
        <v>#N/A</v>
      </c>
      <c r="AD1499" s="5" t="e">
        <f t="shared" si="1757"/>
        <v>#N/A</v>
      </c>
      <c r="AE1499" s="5" t="e">
        <f t="shared" si="1758"/>
        <v>#N/A</v>
      </c>
      <c r="AF1499" s="5" t="e">
        <f t="shared" si="1759"/>
        <v>#N/A</v>
      </c>
      <c r="AG1499" s="5" t="e">
        <f t="shared" si="1760"/>
        <v>#N/A</v>
      </c>
      <c r="AH1499" s="5" t="e">
        <f t="shared" si="1761"/>
        <v>#N/A</v>
      </c>
      <c r="AI1499" s="5" t="e">
        <f t="shared" si="1762"/>
        <v>#N/A</v>
      </c>
      <c r="AJ1499" s="5" t="e">
        <f t="shared" si="1763"/>
        <v>#N/A</v>
      </c>
      <c r="AK1499" s="5" t="e">
        <f t="shared" si="1764"/>
        <v>#N/A</v>
      </c>
      <c r="AL1499" s="5" t="e">
        <f t="shared" si="1765"/>
        <v>#N/A</v>
      </c>
      <c r="AM1499" s="5" t="e">
        <f t="shared" si="1766"/>
        <v>#N/A</v>
      </c>
      <c r="AN1499" s="5" t="e">
        <f t="shared" si="1767"/>
        <v>#N/A</v>
      </c>
      <c r="AO1499" s="5" t="e">
        <f t="shared" si="1768"/>
        <v>#N/A</v>
      </c>
      <c r="AP1499" s="5" t="e">
        <f t="shared" si="1769"/>
        <v>#N/A</v>
      </c>
      <c r="AQ1499" s="5" t="e">
        <f t="shared" si="1770"/>
        <v>#N/A</v>
      </c>
      <c r="AR1499" s="5" t="e">
        <f t="shared" si="1771"/>
        <v>#N/A</v>
      </c>
      <c r="AS1499" s="5" t="e">
        <f t="shared" si="1772"/>
        <v>#N/A</v>
      </c>
      <c r="AT1499" s="5" t="e">
        <f t="shared" si="1773"/>
        <v>#N/A</v>
      </c>
      <c r="AU1499" s="5" t="e">
        <f t="shared" si="1774"/>
        <v>#N/A</v>
      </c>
      <c r="AV1499" s="5" t="e">
        <f t="shared" si="1775"/>
        <v>#N/A</v>
      </c>
      <c r="AW1499" s="5" t="e">
        <f t="shared" si="1776"/>
        <v>#N/A</v>
      </c>
      <c r="AX1499" s="5" t="e">
        <f t="shared" si="1777"/>
        <v>#N/A</v>
      </c>
      <c r="AY1499" s="5" t="e">
        <f t="shared" si="1778"/>
        <v>#N/A</v>
      </c>
      <c r="AZ1499" s="5" t="e">
        <f t="shared" si="1779"/>
        <v>#N/A</v>
      </c>
      <c r="BA1499" s="5" t="e">
        <f t="shared" si="1780"/>
        <v>#N/A</v>
      </c>
      <c r="BB1499" s="5" t="e">
        <f t="shared" si="1781"/>
        <v>#N/A</v>
      </c>
      <c r="BC1499" s="5" t="e">
        <f t="shared" si="1782"/>
        <v>#N/A</v>
      </c>
      <c r="BD1499" s="5" t="e">
        <f t="shared" si="1783"/>
        <v>#N/A</v>
      </c>
      <c r="BE1499" s="5" t="e">
        <f t="shared" si="1784"/>
        <v>#N/A</v>
      </c>
      <c r="BF1499" s="5" t="e">
        <f t="shared" si="1785"/>
        <v>#N/A</v>
      </c>
      <c r="BG1499" s="5" t="e">
        <f t="shared" si="1786"/>
        <v>#N/A</v>
      </c>
      <c r="BH1499" s="5" t="e">
        <f t="shared" si="1787"/>
        <v>#N/A</v>
      </c>
      <c r="BI1499" s="5" t="e">
        <f t="shared" si="1788"/>
        <v>#N/A</v>
      </c>
      <c r="BJ1499" s="8" t="e">
        <f t="shared" si="1789"/>
        <v>#N/A</v>
      </c>
      <c r="BK1499" s="8" t="e">
        <f t="shared" si="1790"/>
        <v>#N/A</v>
      </c>
      <c r="BL1499" s="8" t="e">
        <f t="shared" si="1791"/>
        <v>#N/A</v>
      </c>
      <c r="BM1499" s="8" t="e">
        <f t="shared" si="1792"/>
        <v>#N/A</v>
      </c>
      <c r="BN1499" s="8" t="e">
        <f t="shared" si="1793"/>
        <v>#N/A</v>
      </c>
    </row>
    <row r="1500" spans="1:66" x14ac:dyDescent="0.25">
      <c r="A1500" t="s">
        <v>25</v>
      </c>
      <c r="B1500" t="s">
        <v>176</v>
      </c>
      <c r="C1500" t="s">
        <v>168</v>
      </c>
      <c r="D1500" t="s">
        <v>568</v>
      </c>
      <c r="E1500">
        <f>VLOOKUP(A1500,home!$A$2:$E$405,3,FALSE)</f>
        <v>1.37894736842105</v>
      </c>
      <c r="F1500">
        <f>VLOOKUP(B1500,home!$B$2:$E$405,3,FALSE)</f>
        <v>0.73</v>
      </c>
      <c r="G1500">
        <f>VLOOKUP(C1500,away!$B$2:$E$405,4,FALSE)</f>
        <v>0.69</v>
      </c>
      <c r="H1500">
        <f>VLOOKUP(A1500,away!$A$2:$E$405,3,FALSE)</f>
        <v>1.1000000000000001</v>
      </c>
      <c r="I1500">
        <f>VLOOKUP(C1500,away!$B$2:$E$405,3,FALSE)</f>
        <v>0.61</v>
      </c>
      <c r="J1500">
        <f>VLOOKUP(B1500,home!$B$2:$E$405,4,FALSE)</f>
        <v>1.1499999999999999</v>
      </c>
      <c r="K1500" s="3">
        <f t="shared" si="1738"/>
        <v>0.69457578947368281</v>
      </c>
      <c r="L1500" s="3">
        <f t="shared" si="1739"/>
        <v>0.77164999999999995</v>
      </c>
      <c r="M1500" s="5">
        <f t="shared" si="1740"/>
        <v>0.2307949120411194</v>
      </c>
      <c r="N1500" s="5">
        <f t="shared" si="1741"/>
        <v>0.1603045582374697</v>
      </c>
      <c r="O1500" s="5">
        <f t="shared" si="1742"/>
        <v>0.1780928938765298</v>
      </c>
      <c r="P1500" s="5">
        <f t="shared" si="1743"/>
        <v>0.1236990123639435</v>
      </c>
      <c r="Q1500" s="5">
        <f t="shared" si="1744"/>
        <v>5.5671832547010233E-2</v>
      </c>
      <c r="R1500" s="5">
        <f t="shared" si="1745"/>
        <v>6.8712690779912086E-2</v>
      </c>
      <c r="S1500" s="5">
        <f t="shared" si="1746"/>
        <v>1.6574721605094211E-2</v>
      </c>
      <c r="T1500" s="5">
        <f t="shared" si="1747"/>
        <v>4.2959169584900446E-2</v>
      </c>
      <c r="U1500" s="5">
        <f t="shared" si="1748"/>
        <v>4.7726171445318488E-2</v>
      </c>
      <c r="V1500" s="5">
        <f t="shared" si="1749"/>
        <v>9.8706041395275369E-4</v>
      </c>
      <c r="W1500" s="5">
        <f t="shared" si="1750"/>
        <v>1.2889435680928768E-2</v>
      </c>
      <c r="X1500" s="5">
        <f t="shared" si="1751"/>
        <v>9.9461330431886846E-3</v>
      </c>
      <c r="Y1500" s="5">
        <f t="shared" si="1752"/>
        <v>3.8374667813882734E-3</v>
      </c>
      <c r="Z1500" s="5">
        <f t="shared" si="1753"/>
        <v>1.767404928010639E-2</v>
      </c>
      <c r="AA1500" s="5">
        <f t="shared" si="1754"/>
        <v>1.2275966731926671E-2</v>
      </c>
      <c r="AB1500" s="5">
        <f t="shared" si="1755"/>
        <v>4.2632946421903165E-3</v>
      </c>
      <c r="AC1500" s="5">
        <f t="shared" si="1756"/>
        <v>3.3064636604658793E-5</v>
      </c>
      <c r="AD1500" s="5">
        <f t="shared" si="1757"/>
        <v>2.238172490987839E-3</v>
      </c>
      <c r="AE1500" s="5">
        <f t="shared" si="1758"/>
        <v>1.7270858026707662E-3</v>
      </c>
      <c r="AF1500" s="5">
        <f t="shared" si="1759"/>
        <v>6.6635287981544819E-4</v>
      </c>
      <c r="AG1500" s="5">
        <f t="shared" si="1760"/>
        <v>1.7139706656986355E-4</v>
      </c>
      <c r="AH1500" s="5">
        <f t="shared" si="1761"/>
        <v>3.409545031748523E-3</v>
      </c>
      <c r="AI1500" s="5">
        <f t="shared" si="1762"/>
        <v>2.3681874321728035E-3</v>
      </c>
      <c r="AJ1500" s="5">
        <f t="shared" si="1763"/>
        <v>8.2244282766153929E-4</v>
      </c>
      <c r="AK1500" s="5">
        <f t="shared" si="1764"/>
        <v>1.9041629210666056E-4</v>
      </c>
      <c r="AL1500" s="5">
        <f t="shared" si="1765"/>
        <v>7.0886534819975311E-7</v>
      </c>
      <c r="AM1500" s="5">
        <f t="shared" si="1766"/>
        <v>3.1091608498123158E-4</v>
      </c>
      <c r="AN1500" s="5">
        <f t="shared" si="1767"/>
        <v>2.3991839697576735E-4</v>
      </c>
      <c r="AO1500" s="5">
        <f t="shared" si="1768"/>
        <v>9.2566515513175409E-5</v>
      </c>
      <c r="AP1500" s="5">
        <f t="shared" si="1769"/>
        <v>2.3809650565247271E-5</v>
      </c>
      <c r="AQ1500" s="5">
        <f t="shared" si="1770"/>
        <v>4.5931792146682629E-6</v>
      </c>
      <c r="AR1500" s="5">
        <f t="shared" si="1771"/>
        <v>5.2619508474974967E-4</v>
      </c>
      <c r="AS1500" s="5">
        <f t="shared" si="1772"/>
        <v>3.6548236640722881E-4</v>
      </c>
      <c r="AT1500" s="5">
        <f t="shared" si="1773"/>
        <v>1.2692760159300538E-4</v>
      </c>
      <c r="AU1500" s="5">
        <f t="shared" si="1774"/>
        <v>2.9386946360820928E-5</v>
      </c>
      <c r="AV1500" s="5">
        <f t="shared" si="1775"/>
        <v>5.1028653671969921E-6</v>
      </c>
      <c r="AW1500" s="5">
        <f t="shared" si="1776"/>
        <v>1.0553615027472937E-8</v>
      </c>
      <c r="AX1500" s="5">
        <f t="shared" si="1777"/>
        <v>3.5992464197650916E-5</v>
      </c>
      <c r="AY1500" s="5">
        <f t="shared" si="1778"/>
        <v>2.7773584998117327E-5</v>
      </c>
      <c r="AZ1500" s="5">
        <f t="shared" si="1779"/>
        <v>1.0715743431898616E-5</v>
      </c>
      <c r="BA1500" s="5">
        <f t="shared" si="1780"/>
        <v>2.7562678064081891E-6</v>
      </c>
      <c r="BB1500" s="5">
        <f t="shared" si="1781"/>
        <v>5.3171851320371963E-7</v>
      </c>
      <c r="BC1500" s="5">
        <f t="shared" si="1782"/>
        <v>8.2060118142730067E-8</v>
      </c>
      <c r="BD1500" s="5">
        <f t="shared" si="1783"/>
        <v>6.7673072857857348E-5</v>
      </c>
      <c r="BE1500" s="5">
        <f t="shared" si="1784"/>
        <v>4.7004078006356331E-5</v>
      </c>
      <c r="BF1500" s="5">
        <f t="shared" si="1785"/>
        <v>1.6323947294873758E-5</v>
      </c>
      <c r="BG1500" s="5">
        <f t="shared" si="1786"/>
        <v>3.7794061932212434E-6</v>
      </c>
      <c r="BH1500" s="5">
        <f t="shared" si="1787"/>
        <v>6.5627101009959291E-7</v>
      </c>
      <c r="BI1500" s="5">
        <f t="shared" si="1788"/>
        <v>9.1165990989723218E-8</v>
      </c>
      <c r="BJ1500" s="8">
        <f t="shared" si="1789"/>
        <v>0.29116125978124563</v>
      </c>
      <c r="BK1500" s="8">
        <f t="shared" si="1790"/>
        <v>0.37211725351106084</v>
      </c>
      <c r="BL1500" s="8">
        <f t="shared" si="1791"/>
        <v>0.31905023186539827</v>
      </c>
      <c r="BM1500" s="8">
        <f t="shared" si="1792"/>
        <v>0.18269913156044321</v>
      </c>
      <c r="BN1500" s="8">
        <f t="shared" si="1793"/>
        <v>0.8172758998459847</v>
      </c>
    </row>
    <row r="1501" spans="1:66" x14ac:dyDescent="0.25">
      <c r="A1501" t="s">
        <v>25</v>
      </c>
      <c r="B1501" t="s">
        <v>532</v>
      </c>
      <c r="C1501" t="s">
        <v>171</v>
      </c>
      <c r="D1501" t="s">
        <v>568</v>
      </c>
      <c r="E1501">
        <f>VLOOKUP(A1501,home!$A$2:$E$405,3,FALSE)</f>
        <v>1.37894736842105</v>
      </c>
      <c r="F1501" t="e">
        <f>VLOOKUP(B1501,home!$B$2:$E$405,3,FALSE)</f>
        <v>#N/A</v>
      </c>
      <c r="G1501">
        <f>VLOOKUP(C1501,away!$B$2:$E$405,4,FALSE)</f>
        <v>1.37</v>
      </c>
      <c r="H1501">
        <f>VLOOKUP(A1501,away!$A$2:$E$405,3,FALSE)</f>
        <v>1.1000000000000001</v>
      </c>
      <c r="I1501">
        <f>VLOOKUP(C1501,away!$B$2:$E$405,3,FALSE)</f>
        <v>0.56999999999999995</v>
      </c>
      <c r="J1501" t="e">
        <f>VLOOKUP(B1501,home!$B$2:$E$405,4,FALSE)</f>
        <v>#N/A</v>
      </c>
      <c r="K1501" s="3" t="e">
        <f t="shared" si="1738"/>
        <v>#N/A</v>
      </c>
      <c r="L1501" s="3" t="e">
        <f t="shared" si="1739"/>
        <v>#N/A</v>
      </c>
      <c r="M1501" s="5" t="e">
        <f t="shared" si="1740"/>
        <v>#N/A</v>
      </c>
      <c r="N1501" s="5" t="e">
        <f t="shared" si="1741"/>
        <v>#N/A</v>
      </c>
      <c r="O1501" s="5" t="e">
        <f t="shared" si="1742"/>
        <v>#N/A</v>
      </c>
      <c r="P1501" s="5" t="e">
        <f t="shared" si="1743"/>
        <v>#N/A</v>
      </c>
      <c r="Q1501" s="5" t="e">
        <f t="shared" si="1744"/>
        <v>#N/A</v>
      </c>
      <c r="R1501" s="5" t="e">
        <f t="shared" si="1745"/>
        <v>#N/A</v>
      </c>
      <c r="S1501" s="5" t="e">
        <f t="shared" si="1746"/>
        <v>#N/A</v>
      </c>
      <c r="T1501" s="5" t="e">
        <f t="shared" si="1747"/>
        <v>#N/A</v>
      </c>
      <c r="U1501" s="5" t="e">
        <f t="shared" si="1748"/>
        <v>#N/A</v>
      </c>
      <c r="V1501" s="5" t="e">
        <f t="shared" si="1749"/>
        <v>#N/A</v>
      </c>
      <c r="W1501" s="5" t="e">
        <f t="shared" si="1750"/>
        <v>#N/A</v>
      </c>
      <c r="X1501" s="5" t="e">
        <f t="shared" si="1751"/>
        <v>#N/A</v>
      </c>
      <c r="Y1501" s="5" t="e">
        <f t="shared" si="1752"/>
        <v>#N/A</v>
      </c>
      <c r="Z1501" s="5" t="e">
        <f t="shared" si="1753"/>
        <v>#N/A</v>
      </c>
      <c r="AA1501" s="5" t="e">
        <f t="shared" si="1754"/>
        <v>#N/A</v>
      </c>
      <c r="AB1501" s="5" t="e">
        <f t="shared" si="1755"/>
        <v>#N/A</v>
      </c>
      <c r="AC1501" s="5" t="e">
        <f t="shared" si="1756"/>
        <v>#N/A</v>
      </c>
      <c r="AD1501" s="5" t="e">
        <f t="shared" si="1757"/>
        <v>#N/A</v>
      </c>
      <c r="AE1501" s="5" t="e">
        <f t="shared" si="1758"/>
        <v>#N/A</v>
      </c>
      <c r="AF1501" s="5" t="e">
        <f t="shared" si="1759"/>
        <v>#N/A</v>
      </c>
      <c r="AG1501" s="5" t="e">
        <f t="shared" si="1760"/>
        <v>#N/A</v>
      </c>
      <c r="AH1501" s="5" t="e">
        <f t="shared" si="1761"/>
        <v>#N/A</v>
      </c>
      <c r="AI1501" s="5" t="e">
        <f t="shared" si="1762"/>
        <v>#N/A</v>
      </c>
      <c r="AJ1501" s="5" t="e">
        <f t="shared" si="1763"/>
        <v>#N/A</v>
      </c>
      <c r="AK1501" s="5" t="e">
        <f t="shared" si="1764"/>
        <v>#N/A</v>
      </c>
      <c r="AL1501" s="5" t="e">
        <f t="shared" si="1765"/>
        <v>#N/A</v>
      </c>
      <c r="AM1501" s="5" t="e">
        <f t="shared" si="1766"/>
        <v>#N/A</v>
      </c>
      <c r="AN1501" s="5" t="e">
        <f t="shared" si="1767"/>
        <v>#N/A</v>
      </c>
      <c r="AO1501" s="5" t="e">
        <f t="shared" si="1768"/>
        <v>#N/A</v>
      </c>
      <c r="AP1501" s="5" t="e">
        <f t="shared" si="1769"/>
        <v>#N/A</v>
      </c>
      <c r="AQ1501" s="5" t="e">
        <f t="shared" si="1770"/>
        <v>#N/A</v>
      </c>
      <c r="AR1501" s="5" t="e">
        <f t="shared" si="1771"/>
        <v>#N/A</v>
      </c>
      <c r="AS1501" s="5" t="e">
        <f t="shared" si="1772"/>
        <v>#N/A</v>
      </c>
      <c r="AT1501" s="5" t="e">
        <f t="shared" si="1773"/>
        <v>#N/A</v>
      </c>
      <c r="AU1501" s="5" t="e">
        <f t="shared" si="1774"/>
        <v>#N/A</v>
      </c>
      <c r="AV1501" s="5" t="e">
        <f t="shared" si="1775"/>
        <v>#N/A</v>
      </c>
      <c r="AW1501" s="5" t="e">
        <f t="shared" si="1776"/>
        <v>#N/A</v>
      </c>
      <c r="AX1501" s="5" t="e">
        <f t="shared" si="1777"/>
        <v>#N/A</v>
      </c>
      <c r="AY1501" s="5" t="e">
        <f t="shared" si="1778"/>
        <v>#N/A</v>
      </c>
      <c r="AZ1501" s="5" t="e">
        <f t="shared" si="1779"/>
        <v>#N/A</v>
      </c>
      <c r="BA1501" s="5" t="e">
        <f t="shared" si="1780"/>
        <v>#N/A</v>
      </c>
      <c r="BB1501" s="5" t="e">
        <f t="shared" si="1781"/>
        <v>#N/A</v>
      </c>
      <c r="BC1501" s="5" t="e">
        <f t="shared" si="1782"/>
        <v>#N/A</v>
      </c>
      <c r="BD1501" s="5" t="e">
        <f t="shared" si="1783"/>
        <v>#N/A</v>
      </c>
      <c r="BE1501" s="5" t="e">
        <f t="shared" si="1784"/>
        <v>#N/A</v>
      </c>
      <c r="BF1501" s="5" t="e">
        <f t="shared" si="1785"/>
        <v>#N/A</v>
      </c>
      <c r="BG1501" s="5" t="e">
        <f t="shared" si="1786"/>
        <v>#N/A</v>
      </c>
      <c r="BH1501" s="5" t="e">
        <f t="shared" si="1787"/>
        <v>#N/A</v>
      </c>
      <c r="BI1501" s="5" t="e">
        <f t="shared" si="1788"/>
        <v>#N/A</v>
      </c>
      <c r="BJ1501" s="8" t="e">
        <f t="shared" si="1789"/>
        <v>#N/A</v>
      </c>
      <c r="BK1501" s="8" t="e">
        <f t="shared" si="1790"/>
        <v>#N/A</v>
      </c>
      <c r="BL1501" s="8" t="e">
        <f t="shared" si="1791"/>
        <v>#N/A</v>
      </c>
      <c r="BM1501" s="8" t="e">
        <f t="shared" si="1792"/>
        <v>#N/A</v>
      </c>
      <c r="BN1501" s="8" t="e">
        <f t="shared" si="1793"/>
        <v>#N/A</v>
      </c>
    </row>
    <row r="1502" spans="1:66" x14ac:dyDescent="0.25">
      <c r="A1502" t="s">
        <v>25</v>
      </c>
      <c r="B1502" t="s">
        <v>175</v>
      </c>
      <c r="C1502" t="s">
        <v>172</v>
      </c>
      <c r="D1502" t="s">
        <v>568</v>
      </c>
      <c r="E1502">
        <f>VLOOKUP(A1502,home!$A$2:$E$405,3,FALSE)</f>
        <v>1.37894736842105</v>
      </c>
      <c r="F1502">
        <f>VLOOKUP(B1502,home!$B$2:$E$405,3,FALSE)</f>
        <v>0.74</v>
      </c>
      <c r="G1502">
        <f>VLOOKUP(C1502,away!$B$2:$E$405,4,FALSE)</f>
        <v>0.84</v>
      </c>
      <c r="H1502">
        <f>VLOOKUP(A1502,away!$A$2:$E$405,3,FALSE)</f>
        <v>1.1000000000000001</v>
      </c>
      <c r="I1502">
        <f>VLOOKUP(C1502,away!$B$2:$E$405,3,FALSE)</f>
        <v>0.84</v>
      </c>
      <c r="J1502">
        <f>VLOOKUP(B1502,home!$B$2:$E$405,4,FALSE)</f>
        <v>1.47</v>
      </c>
      <c r="K1502" s="3">
        <f t="shared" si="1738"/>
        <v>0.85715368421052474</v>
      </c>
      <c r="L1502" s="3">
        <f t="shared" si="1739"/>
        <v>1.3582799999999999</v>
      </c>
      <c r="M1502" s="5">
        <f t="shared" si="1740"/>
        <v>0.10910618635623279</v>
      </c>
      <c r="N1502" s="5">
        <f t="shared" si="1741"/>
        <v>9.3520769605405035E-2</v>
      </c>
      <c r="O1502" s="5">
        <f t="shared" si="1742"/>
        <v>0.14819675080394384</v>
      </c>
      <c r="P1502" s="5">
        <f t="shared" si="1743"/>
        <v>0.12702739093962953</v>
      </c>
      <c r="Q1502" s="5">
        <f t="shared" si="1744"/>
        <v>4.0080836108738291E-2</v>
      </c>
      <c r="R1502" s="5">
        <f t="shared" si="1745"/>
        <v>0.10064634134099044</v>
      </c>
      <c r="S1502" s="5">
        <f t="shared" si="1746"/>
        <v>3.6973059429108383E-2</v>
      </c>
      <c r="T1502" s="5">
        <f t="shared" si="1747"/>
        <v>5.4440998069777036E-2</v>
      </c>
      <c r="U1502" s="5">
        <f t="shared" si="1748"/>
        <v>8.6269382282740018E-2</v>
      </c>
      <c r="V1502" s="5">
        <f t="shared" si="1749"/>
        <v>4.7828953825069364E-3</v>
      </c>
      <c r="W1502" s="5">
        <f t="shared" si="1750"/>
        <v>1.1451812112281086E-2</v>
      </c>
      <c r="X1502" s="5">
        <f t="shared" si="1751"/>
        <v>1.5554767355869152E-2</v>
      </c>
      <c r="Y1502" s="5">
        <f t="shared" si="1752"/>
        <v>1.0563864702064978E-2</v>
      </c>
      <c r="Z1502" s="5">
        <f t="shared" si="1753"/>
        <v>4.5568637505546808E-2</v>
      </c>
      <c r="AA1502" s="5">
        <f t="shared" si="1754"/>
        <v>3.9059325522333349E-2</v>
      </c>
      <c r="AB1502" s="5">
        <f t="shared" si="1755"/>
        <v>1.6739922387123102E-2</v>
      </c>
      <c r="AC1502" s="5">
        <f t="shared" si="1756"/>
        <v>3.48031778643475E-4</v>
      </c>
      <c r="AD1502" s="5">
        <f t="shared" si="1757"/>
        <v>2.4539907357321103E-3</v>
      </c>
      <c r="AE1502" s="5">
        <f t="shared" si="1758"/>
        <v>3.3332065365302105E-3</v>
      </c>
      <c r="AF1502" s="5">
        <f t="shared" si="1759"/>
        <v>2.2637138872191277E-3</v>
      </c>
      <c r="AG1502" s="5">
        <f t="shared" si="1760"/>
        <v>1.0249190995773316E-3</v>
      </c>
      <c r="AH1502" s="5">
        <f t="shared" si="1761"/>
        <v>1.5473742237758551E-2</v>
      </c>
      <c r="AI1502" s="5">
        <f t="shared" si="1762"/>
        <v>1.3263375167618753E-2</v>
      </c>
      <c r="AJ1502" s="5">
        <f t="shared" si="1763"/>
        <v>5.6843754449953992E-3</v>
      </c>
      <c r="AK1502" s="5">
        <f t="shared" si="1764"/>
        <v>1.6241277850378827E-3</v>
      </c>
      <c r="AL1502" s="5">
        <f t="shared" si="1765"/>
        <v>1.6207905447566319E-5</v>
      </c>
      <c r="AM1502" s="5">
        <f t="shared" si="1766"/>
        <v>4.206894400302551E-4</v>
      </c>
      <c r="AN1502" s="5">
        <f t="shared" si="1767"/>
        <v>5.7141405260429474E-4</v>
      </c>
      <c r="AO1502" s="5">
        <f t="shared" si="1768"/>
        <v>3.8807013968568084E-4</v>
      </c>
      <c r="AP1502" s="5">
        <f t="shared" si="1769"/>
        <v>1.7570263644408878E-4</v>
      </c>
      <c r="AQ1502" s="5">
        <f t="shared" si="1770"/>
        <v>5.9663344257319301E-5</v>
      </c>
      <c r="AR1502" s="5">
        <f t="shared" si="1771"/>
        <v>4.2035349213405335E-3</v>
      </c>
      <c r="AS1502" s="5">
        <f t="shared" si="1772"/>
        <v>3.6030754445346373E-3</v>
      </c>
      <c r="AT1502" s="5">
        <f t="shared" si="1773"/>
        <v>1.544194695885669E-3</v>
      </c>
      <c r="AU1502" s="5">
        <f t="shared" si="1774"/>
        <v>4.4120405757225073E-4</v>
      </c>
      <c r="AV1502" s="5">
        <f t="shared" si="1775"/>
        <v>9.4544920859171761E-5</v>
      </c>
      <c r="AW1502" s="5">
        <f t="shared" si="1776"/>
        <v>5.2417028318897324E-7</v>
      </c>
      <c r="AX1502" s="5">
        <f t="shared" si="1777"/>
        <v>6.0099250571732608E-5</v>
      </c>
      <c r="AY1502" s="5">
        <f t="shared" si="1778"/>
        <v>8.1631610066572961E-5</v>
      </c>
      <c r="AZ1502" s="5">
        <f t="shared" si="1779"/>
        <v>5.5439291660612364E-5</v>
      </c>
      <c r="BA1502" s="5">
        <f t="shared" si="1780"/>
        <v>2.5100693692258841E-5</v>
      </c>
      <c r="BB1502" s="5">
        <f t="shared" si="1781"/>
        <v>8.5234425570803458E-6</v>
      </c>
      <c r="BC1502" s="5">
        <f t="shared" si="1782"/>
        <v>2.3154443112862169E-6</v>
      </c>
      <c r="BD1502" s="5">
        <f t="shared" si="1783"/>
        <v>9.5159623549306903E-4</v>
      </c>
      <c r="BE1502" s="5">
        <f t="shared" si="1784"/>
        <v>8.1566421913375033E-4</v>
      </c>
      <c r="BF1502" s="5">
        <f t="shared" si="1785"/>
        <v>3.4957479525459743E-4</v>
      </c>
      <c r="BG1502" s="5">
        <f t="shared" si="1786"/>
        <v>9.9879774553206021E-5</v>
      </c>
      <c r="BH1502" s="5">
        <f t="shared" si="1787"/>
        <v>2.1403079184099282E-5</v>
      </c>
      <c r="BI1502" s="5">
        <f t="shared" si="1788"/>
        <v>3.6691456352200598E-6</v>
      </c>
      <c r="BJ1502" s="8">
        <f t="shared" si="1789"/>
        <v>0.23653752755907556</v>
      </c>
      <c r="BK1502" s="8">
        <f t="shared" si="1790"/>
        <v>0.27833540340163521</v>
      </c>
      <c r="BL1502" s="8">
        <f t="shared" si="1791"/>
        <v>0.43908568426198752</v>
      </c>
      <c r="BM1502" s="8">
        <f t="shared" si="1792"/>
        <v>0.38086787013352175</v>
      </c>
      <c r="BN1502" s="8">
        <f t="shared" si="1793"/>
        <v>0.61857827515493991</v>
      </c>
    </row>
    <row r="1503" spans="1:66" x14ac:dyDescent="0.25">
      <c r="A1503" t="s">
        <v>25</v>
      </c>
      <c r="B1503" t="s">
        <v>262</v>
      </c>
      <c r="C1503" t="s">
        <v>533</v>
      </c>
      <c r="D1503" t="s">
        <v>568</v>
      </c>
      <c r="E1503">
        <f>VLOOKUP(A1503,home!$A$2:$E$405,3,FALSE)</f>
        <v>1.37894736842105</v>
      </c>
      <c r="F1503">
        <f>VLOOKUP(B1503,home!$B$2:$E$405,3,FALSE)</f>
        <v>0.49</v>
      </c>
      <c r="G1503" t="e">
        <f>VLOOKUP(C1503,away!$B$2:$E$405,4,FALSE)</f>
        <v>#N/A</v>
      </c>
      <c r="H1503">
        <f>VLOOKUP(A1503,away!$A$2:$E$405,3,FALSE)</f>
        <v>1.1000000000000001</v>
      </c>
      <c r="I1503" t="e">
        <f>VLOOKUP(C1503,away!$B$2:$E$405,3,FALSE)</f>
        <v>#N/A</v>
      </c>
      <c r="J1503">
        <f>VLOOKUP(B1503,home!$B$2:$E$405,4,FALSE)</f>
        <v>0.97</v>
      </c>
      <c r="K1503" s="3" t="e">
        <f t="shared" si="1738"/>
        <v>#N/A</v>
      </c>
      <c r="L1503" s="3" t="e">
        <f t="shared" si="1739"/>
        <v>#N/A</v>
      </c>
      <c r="M1503" s="5" t="e">
        <f t="shared" si="1740"/>
        <v>#N/A</v>
      </c>
      <c r="N1503" s="5" t="e">
        <f t="shared" si="1741"/>
        <v>#N/A</v>
      </c>
      <c r="O1503" s="5" t="e">
        <f t="shared" si="1742"/>
        <v>#N/A</v>
      </c>
      <c r="P1503" s="5" t="e">
        <f t="shared" si="1743"/>
        <v>#N/A</v>
      </c>
      <c r="Q1503" s="5" t="e">
        <f t="shared" si="1744"/>
        <v>#N/A</v>
      </c>
      <c r="R1503" s="5" t="e">
        <f t="shared" si="1745"/>
        <v>#N/A</v>
      </c>
      <c r="S1503" s="5" t="e">
        <f t="shared" si="1746"/>
        <v>#N/A</v>
      </c>
      <c r="T1503" s="5" t="e">
        <f t="shared" si="1747"/>
        <v>#N/A</v>
      </c>
      <c r="U1503" s="5" t="e">
        <f t="shared" si="1748"/>
        <v>#N/A</v>
      </c>
      <c r="V1503" s="5" t="e">
        <f t="shared" si="1749"/>
        <v>#N/A</v>
      </c>
      <c r="W1503" s="5" t="e">
        <f t="shared" si="1750"/>
        <v>#N/A</v>
      </c>
      <c r="X1503" s="5" t="e">
        <f t="shared" si="1751"/>
        <v>#N/A</v>
      </c>
      <c r="Y1503" s="5" t="e">
        <f t="shared" si="1752"/>
        <v>#N/A</v>
      </c>
      <c r="Z1503" s="5" t="e">
        <f t="shared" si="1753"/>
        <v>#N/A</v>
      </c>
      <c r="AA1503" s="5" t="e">
        <f t="shared" si="1754"/>
        <v>#N/A</v>
      </c>
      <c r="AB1503" s="5" t="e">
        <f t="shared" si="1755"/>
        <v>#N/A</v>
      </c>
      <c r="AC1503" s="5" t="e">
        <f t="shared" si="1756"/>
        <v>#N/A</v>
      </c>
      <c r="AD1503" s="5" t="e">
        <f t="shared" si="1757"/>
        <v>#N/A</v>
      </c>
      <c r="AE1503" s="5" t="e">
        <f t="shared" si="1758"/>
        <v>#N/A</v>
      </c>
      <c r="AF1503" s="5" t="e">
        <f t="shared" si="1759"/>
        <v>#N/A</v>
      </c>
      <c r="AG1503" s="5" t="e">
        <f t="shared" si="1760"/>
        <v>#N/A</v>
      </c>
      <c r="AH1503" s="5" t="e">
        <f t="shared" si="1761"/>
        <v>#N/A</v>
      </c>
      <c r="AI1503" s="5" t="e">
        <f t="shared" si="1762"/>
        <v>#N/A</v>
      </c>
      <c r="AJ1503" s="5" t="e">
        <f t="shared" si="1763"/>
        <v>#N/A</v>
      </c>
      <c r="AK1503" s="5" t="e">
        <f t="shared" si="1764"/>
        <v>#N/A</v>
      </c>
      <c r="AL1503" s="5" t="e">
        <f t="shared" si="1765"/>
        <v>#N/A</v>
      </c>
      <c r="AM1503" s="5" t="e">
        <f t="shared" si="1766"/>
        <v>#N/A</v>
      </c>
      <c r="AN1503" s="5" t="e">
        <f t="shared" si="1767"/>
        <v>#N/A</v>
      </c>
      <c r="AO1503" s="5" t="e">
        <f t="shared" si="1768"/>
        <v>#N/A</v>
      </c>
      <c r="AP1503" s="5" t="e">
        <f t="shared" si="1769"/>
        <v>#N/A</v>
      </c>
      <c r="AQ1503" s="5" t="e">
        <f t="shared" si="1770"/>
        <v>#N/A</v>
      </c>
      <c r="AR1503" s="5" t="e">
        <f t="shared" si="1771"/>
        <v>#N/A</v>
      </c>
      <c r="AS1503" s="5" t="e">
        <f t="shared" si="1772"/>
        <v>#N/A</v>
      </c>
      <c r="AT1503" s="5" t="e">
        <f t="shared" si="1773"/>
        <v>#N/A</v>
      </c>
      <c r="AU1503" s="5" t="e">
        <f t="shared" si="1774"/>
        <v>#N/A</v>
      </c>
      <c r="AV1503" s="5" t="e">
        <f t="shared" si="1775"/>
        <v>#N/A</v>
      </c>
      <c r="AW1503" s="5" t="e">
        <f t="shared" si="1776"/>
        <v>#N/A</v>
      </c>
      <c r="AX1503" s="5" t="e">
        <f t="shared" si="1777"/>
        <v>#N/A</v>
      </c>
      <c r="AY1503" s="5" t="e">
        <f t="shared" si="1778"/>
        <v>#N/A</v>
      </c>
      <c r="AZ1503" s="5" t="e">
        <f t="shared" si="1779"/>
        <v>#N/A</v>
      </c>
      <c r="BA1503" s="5" t="e">
        <f t="shared" si="1780"/>
        <v>#N/A</v>
      </c>
      <c r="BB1503" s="5" t="e">
        <f t="shared" si="1781"/>
        <v>#N/A</v>
      </c>
      <c r="BC1503" s="5" t="e">
        <f t="shared" si="1782"/>
        <v>#N/A</v>
      </c>
      <c r="BD1503" s="5" t="e">
        <f t="shared" si="1783"/>
        <v>#N/A</v>
      </c>
      <c r="BE1503" s="5" t="e">
        <f t="shared" si="1784"/>
        <v>#N/A</v>
      </c>
      <c r="BF1503" s="5" t="e">
        <f t="shared" si="1785"/>
        <v>#N/A</v>
      </c>
      <c r="BG1503" s="5" t="e">
        <f t="shared" si="1786"/>
        <v>#N/A</v>
      </c>
      <c r="BH1503" s="5" t="e">
        <f t="shared" si="1787"/>
        <v>#N/A</v>
      </c>
      <c r="BI1503" s="5" t="e">
        <f t="shared" si="1788"/>
        <v>#N/A</v>
      </c>
      <c r="BJ1503" s="8" t="e">
        <f t="shared" si="1789"/>
        <v>#N/A</v>
      </c>
      <c r="BK1503" s="8" t="e">
        <f t="shared" si="1790"/>
        <v>#N/A</v>
      </c>
      <c r="BL1503" s="8" t="e">
        <f t="shared" si="1791"/>
        <v>#N/A</v>
      </c>
      <c r="BM1503" s="8" t="e">
        <f t="shared" si="1792"/>
        <v>#N/A</v>
      </c>
      <c r="BN1503" s="8" t="e">
        <f t="shared" si="1793"/>
        <v>#N/A</v>
      </c>
    </row>
    <row r="1504" spans="1:66" x14ac:dyDescent="0.25">
      <c r="A1504" t="s">
        <v>178</v>
      </c>
      <c r="B1504" t="s">
        <v>180</v>
      </c>
      <c r="C1504" t="s">
        <v>270</v>
      </c>
      <c r="D1504" t="s">
        <v>568</v>
      </c>
      <c r="E1504">
        <f>VLOOKUP(A1504,home!$A$2:$E$405,3,FALSE)</f>
        <v>1.5686274509803899</v>
      </c>
      <c r="F1504">
        <f>VLOOKUP(B1504,home!$B$2:$E$405,3,FALSE)</f>
        <v>0.6</v>
      </c>
      <c r="G1504">
        <f>VLOOKUP(C1504,away!$B$2:$E$405,4,FALSE)</f>
        <v>1.28</v>
      </c>
      <c r="H1504">
        <f>VLOOKUP(A1504,away!$A$2:$E$405,3,FALSE)</f>
        <v>1.29084967320261</v>
      </c>
      <c r="I1504">
        <f>VLOOKUP(C1504,away!$B$2:$E$405,3,FALSE)</f>
        <v>0.86</v>
      </c>
      <c r="J1504">
        <f>VLOOKUP(B1504,home!$B$2:$E$405,4,FALSE)</f>
        <v>0.96</v>
      </c>
      <c r="K1504" s="3">
        <f t="shared" si="1738"/>
        <v>1.2047058823529395</v>
      </c>
      <c r="L1504" s="3">
        <f t="shared" si="1739"/>
        <v>1.0657254901960749</v>
      </c>
      <c r="M1504" s="5">
        <f t="shared" si="1740"/>
        <v>0.10326762365553431</v>
      </c>
      <c r="N1504" s="5">
        <f t="shared" si="1741"/>
        <v>0.12440711367443176</v>
      </c>
      <c r="O1504" s="5">
        <f t="shared" si="1742"/>
        <v>0.11005493884167808</v>
      </c>
      <c r="P1504" s="5">
        <f t="shared" si="1743"/>
        <v>0.1325838322045626</v>
      </c>
      <c r="Q1504" s="5">
        <f t="shared" si="1744"/>
        <v>7.4936990825069411E-2</v>
      </c>
      <c r="R1504" s="5">
        <f t="shared" si="1745"/>
        <v>5.8644176822773203E-2</v>
      </c>
      <c r="S1504" s="5">
        <f t="shared" si="1746"/>
        <v>4.2555623775858885E-2</v>
      </c>
      <c r="T1504" s="5">
        <f t="shared" si="1747"/>
        <v>7.9862261280865862E-2</v>
      </c>
      <c r="U1504" s="5">
        <f t="shared" si="1748"/>
        <v>7.0648984784140792E-2</v>
      </c>
      <c r="V1504" s="5">
        <f t="shared" si="1749"/>
        <v>6.0707288524635208E-3</v>
      </c>
      <c r="W1504" s="5">
        <f t="shared" si="1750"/>
        <v>3.0092344550929788E-2</v>
      </c>
      <c r="X1504" s="5">
        <f t="shared" si="1751"/>
        <v>3.2070178647688824E-2</v>
      </c>
      <c r="Y1504" s="5">
        <f t="shared" si="1752"/>
        <v>1.7089003429991933E-2</v>
      </c>
      <c r="Z1504" s="5">
        <f t="shared" si="1753"/>
        <v>2.0832864697198424E-2</v>
      </c>
      <c r="AA1504" s="5">
        <f t="shared" si="1754"/>
        <v>2.5097474646977834E-2</v>
      </c>
      <c r="AB1504" s="5">
        <f t="shared" si="1755"/>
        <v>1.5117537669708987E-2</v>
      </c>
      <c r="AC1504" s="5">
        <f t="shared" si="1756"/>
        <v>4.8713264806694634E-4</v>
      </c>
      <c r="AD1504" s="5">
        <f t="shared" si="1757"/>
        <v>9.0631061235741384E-3</v>
      </c>
      <c r="AE1504" s="5">
        <f t="shared" si="1758"/>
        <v>9.6587832162450954E-3</v>
      </c>
      <c r="AF1504" s="5">
        <f t="shared" si="1759"/>
        <v>5.146805738915212E-3</v>
      </c>
      <c r="AG1504" s="5">
        <f t="shared" si="1760"/>
        <v>1.8283606896831288E-3</v>
      </c>
      <c r="AH1504" s="5">
        <f t="shared" si="1761"/>
        <v>5.5505287354025721E-3</v>
      </c>
      <c r="AI1504" s="5">
        <f t="shared" si="1762"/>
        <v>6.6867546177085012E-3</v>
      </c>
      <c r="AJ1504" s="5">
        <f t="shared" si="1763"/>
        <v>4.0277863109020578E-3</v>
      </c>
      <c r="AK1504" s="5">
        <f t="shared" si="1764"/>
        <v>1.6174326205347846E-3</v>
      </c>
      <c r="AL1504" s="5">
        <f t="shared" si="1765"/>
        <v>2.5016906940013998E-5</v>
      </c>
      <c r="AM1504" s="5">
        <f t="shared" si="1766"/>
        <v>2.183675451891741E-3</v>
      </c>
      <c r="AN1504" s="5">
        <f t="shared" si="1767"/>
        <v>2.3271985913964608E-3</v>
      </c>
      <c r="AO1504" s="5">
        <f t="shared" si="1768"/>
        <v>1.2400774297998041E-3</v>
      </c>
      <c r="AP1504" s="5">
        <f t="shared" si="1769"/>
        <v>4.4052737558482834E-4</v>
      </c>
      <c r="AQ1504" s="5">
        <f t="shared" si="1770"/>
        <v>1.1737031332248286E-4</v>
      </c>
      <c r="AR1504" s="5">
        <f t="shared" si="1771"/>
        <v>1.1830679914768614E-3</v>
      </c>
      <c r="AS1504" s="5">
        <f t="shared" si="1772"/>
        <v>1.4252489685556524E-3</v>
      </c>
      <c r="AT1504" s="5">
        <f t="shared" si="1773"/>
        <v>8.5850290811822745E-4</v>
      </c>
      <c r="AU1504" s="5">
        <f t="shared" si="1774"/>
        <v>3.4474783447571114E-4</v>
      </c>
      <c r="AV1504" s="5">
        <f t="shared" si="1775"/>
        <v>1.0382993603033172E-4</v>
      </c>
      <c r="AW1504" s="5">
        <f t="shared" si="1776"/>
        <v>8.9219029874901945E-7</v>
      </c>
      <c r="AX1504" s="5">
        <f t="shared" si="1777"/>
        <v>4.3844777700728188E-4</v>
      </c>
      <c r="AY1504" s="5">
        <f t="shared" si="1778"/>
        <v>4.6726497207646479E-4</v>
      </c>
      <c r="AZ1504" s="5">
        <f t="shared" si="1779"/>
        <v>2.4898809570882282E-4</v>
      </c>
      <c r="BA1504" s="5">
        <f t="shared" si="1780"/>
        <v>8.8450986784090809E-5</v>
      </c>
      <c r="BB1504" s="5">
        <f t="shared" si="1781"/>
        <v>2.3566117812200423E-5</v>
      </c>
      <c r="BC1504" s="5">
        <f t="shared" si="1782"/>
        <v>5.0230024914851515E-6</v>
      </c>
      <c r="BD1504" s="5">
        <f t="shared" si="1783"/>
        <v>2.1013761919199393E-4</v>
      </c>
      <c r="BE1504" s="5">
        <f t="shared" si="1784"/>
        <v>2.5315402594423706E-4</v>
      </c>
      <c r="BF1504" s="5">
        <f t="shared" si="1785"/>
        <v>1.5248807209817557E-4</v>
      </c>
      <c r="BG1504" s="5">
        <f t="shared" si="1786"/>
        <v>6.1234425815110403E-5</v>
      </c>
      <c r="BH1504" s="5">
        <f t="shared" si="1787"/>
        <v>1.8442368245492056E-5</v>
      </c>
      <c r="BI1504" s="5">
        <f t="shared" si="1788"/>
        <v>4.4435259019726663E-6</v>
      </c>
      <c r="BJ1504" s="8">
        <f t="shared" si="1789"/>
        <v>0.39173553829127084</v>
      </c>
      <c r="BK1504" s="8">
        <f t="shared" si="1790"/>
        <v>0.28545722301550269</v>
      </c>
      <c r="BL1504" s="8">
        <f t="shared" si="1791"/>
        <v>0.30206091272568047</v>
      </c>
      <c r="BM1504" s="8">
        <f t="shared" si="1792"/>
        <v>0.39572548992382534</v>
      </c>
      <c r="BN1504" s="8">
        <f t="shared" si="1793"/>
        <v>0.60389467602404945</v>
      </c>
    </row>
    <row r="1505" spans="1:66" x14ac:dyDescent="0.25">
      <c r="A1505" t="s">
        <v>178</v>
      </c>
      <c r="B1505" t="s">
        <v>179</v>
      </c>
      <c r="C1505" t="s">
        <v>534</v>
      </c>
      <c r="D1505" t="s">
        <v>568</v>
      </c>
      <c r="E1505">
        <f>VLOOKUP(A1505,home!$A$2:$E$405,3,FALSE)</f>
        <v>1.5686274509803899</v>
      </c>
      <c r="F1505">
        <f>VLOOKUP(B1505,home!$B$2:$E$405,3,FALSE)</f>
        <v>0.75</v>
      </c>
      <c r="G1505" t="e">
        <f>VLOOKUP(C1505,away!$B$2:$E$405,4,FALSE)</f>
        <v>#N/A</v>
      </c>
      <c r="H1505">
        <f>VLOOKUP(A1505,away!$A$2:$E$405,3,FALSE)</f>
        <v>1.29084967320261</v>
      </c>
      <c r="I1505" t="e">
        <f>VLOOKUP(C1505,away!$B$2:$E$405,3,FALSE)</f>
        <v>#N/A</v>
      </c>
      <c r="J1505">
        <f>VLOOKUP(B1505,home!$B$2:$E$405,4,FALSE)</f>
        <v>1.32</v>
      </c>
      <c r="K1505" s="3" t="e">
        <f t="shared" si="1738"/>
        <v>#N/A</v>
      </c>
      <c r="L1505" s="3" t="e">
        <f t="shared" si="1739"/>
        <v>#N/A</v>
      </c>
      <c r="M1505" s="5" t="e">
        <f t="shared" si="1740"/>
        <v>#N/A</v>
      </c>
      <c r="N1505" s="5" t="e">
        <f t="shared" si="1741"/>
        <v>#N/A</v>
      </c>
      <c r="O1505" s="5" t="e">
        <f t="shared" si="1742"/>
        <v>#N/A</v>
      </c>
      <c r="P1505" s="5" t="e">
        <f t="shared" si="1743"/>
        <v>#N/A</v>
      </c>
      <c r="Q1505" s="5" t="e">
        <f t="shared" si="1744"/>
        <v>#N/A</v>
      </c>
      <c r="R1505" s="5" t="e">
        <f t="shared" si="1745"/>
        <v>#N/A</v>
      </c>
      <c r="S1505" s="5" t="e">
        <f t="shared" si="1746"/>
        <v>#N/A</v>
      </c>
      <c r="T1505" s="5" t="e">
        <f t="shared" si="1747"/>
        <v>#N/A</v>
      </c>
      <c r="U1505" s="5" t="e">
        <f t="shared" si="1748"/>
        <v>#N/A</v>
      </c>
      <c r="V1505" s="5" t="e">
        <f t="shared" si="1749"/>
        <v>#N/A</v>
      </c>
      <c r="W1505" s="5" t="e">
        <f t="shared" si="1750"/>
        <v>#N/A</v>
      </c>
      <c r="X1505" s="5" t="e">
        <f t="shared" si="1751"/>
        <v>#N/A</v>
      </c>
      <c r="Y1505" s="5" t="e">
        <f t="shared" si="1752"/>
        <v>#N/A</v>
      </c>
      <c r="Z1505" s="5" t="e">
        <f t="shared" si="1753"/>
        <v>#N/A</v>
      </c>
      <c r="AA1505" s="5" t="e">
        <f t="shared" si="1754"/>
        <v>#N/A</v>
      </c>
      <c r="AB1505" s="5" t="e">
        <f t="shared" si="1755"/>
        <v>#N/A</v>
      </c>
      <c r="AC1505" s="5" t="e">
        <f t="shared" si="1756"/>
        <v>#N/A</v>
      </c>
      <c r="AD1505" s="5" t="e">
        <f t="shared" si="1757"/>
        <v>#N/A</v>
      </c>
      <c r="AE1505" s="5" t="e">
        <f t="shared" si="1758"/>
        <v>#N/A</v>
      </c>
      <c r="AF1505" s="5" t="e">
        <f t="shared" si="1759"/>
        <v>#N/A</v>
      </c>
      <c r="AG1505" s="5" t="e">
        <f t="shared" si="1760"/>
        <v>#N/A</v>
      </c>
      <c r="AH1505" s="5" t="e">
        <f t="shared" si="1761"/>
        <v>#N/A</v>
      </c>
      <c r="AI1505" s="5" t="e">
        <f t="shared" si="1762"/>
        <v>#N/A</v>
      </c>
      <c r="AJ1505" s="5" t="e">
        <f t="shared" si="1763"/>
        <v>#N/A</v>
      </c>
      <c r="AK1505" s="5" t="e">
        <f t="shared" si="1764"/>
        <v>#N/A</v>
      </c>
      <c r="AL1505" s="5" t="e">
        <f t="shared" si="1765"/>
        <v>#N/A</v>
      </c>
      <c r="AM1505" s="5" t="e">
        <f t="shared" si="1766"/>
        <v>#N/A</v>
      </c>
      <c r="AN1505" s="5" t="e">
        <f t="shared" si="1767"/>
        <v>#N/A</v>
      </c>
      <c r="AO1505" s="5" t="e">
        <f t="shared" si="1768"/>
        <v>#N/A</v>
      </c>
      <c r="AP1505" s="5" t="e">
        <f t="shared" si="1769"/>
        <v>#N/A</v>
      </c>
      <c r="AQ1505" s="5" t="e">
        <f t="shared" si="1770"/>
        <v>#N/A</v>
      </c>
      <c r="AR1505" s="5" t="e">
        <f t="shared" si="1771"/>
        <v>#N/A</v>
      </c>
      <c r="AS1505" s="5" t="e">
        <f t="shared" si="1772"/>
        <v>#N/A</v>
      </c>
      <c r="AT1505" s="5" t="e">
        <f t="shared" si="1773"/>
        <v>#N/A</v>
      </c>
      <c r="AU1505" s="5" t="e">
        <f t="shared" si="1774"/>
        <v>#N/A</v>
      </c>
      <c r="AV1505" s="5" t="e">
        <f t="shared" si="1775"/>
        <v>#N/A</v>
      </c>
      <c r="AW1505" s="5" t="e">
        <f t="shared" si="1776"/>
        <v>#N/A</v>
      </c>
      <c r="AX1505" s="5" t="e">
        <f t="shared" si="1777"/>
        <v>#N/A</v>
      </c>
      <c r="AY1505" s="5" t="e">
        <f t="shared" si="1778"/>
        <v>#N/A</v>
      </c>
      <c r="AZ1505" s="5" t="e">
        <f t="shared" si="1779"/>
        <v>#N/A</v>
      </c>
      <c r="BA1505" s="5" t="e">
        <f t="shared" si="1780"/>
        <v>#N/A</v>
      </c>
      <c r="BB1505" s="5" t="e">
        <f t="shared" si="1781"/>
        <v>#N/A</v>
      </c>
      <c r="BC1505" s="5" t="e">
        <f t="shared" si="1782"/>
        <v>#N/A</v>
      </c>
      <c r="BD1505" s="5" t="e">
        <f t="shared" si="1783"/>
        <v>#N/A</v>
      </c>
      <c r="BE1505" s="5" t="e">
        <f t="shared" si="1784"/>
        <v>#N/A</v>
      </c>
      <c r="BF1505" s="5" t="e">
        <f t="shared" si="1785"/>
        <v>#N/A</v>
      </c>
      <c r="BG1505" s="5" t="e">
        <f t="shared" si="1786"/>
        <v>#N/A</v>
      </c>
      <c r="BH1505" s="5" t="e">
        <f t="shared" si="1787"/>
        <v>#N/A</v>
      </c>
      <c r="BI1505" s="5" t="e">
        <f t="shared" si="1788"/>
        <v>#N/A</v>
      </c>
      <c r="BJ1505" s="8" t="e">
        <f t="shared" si="1789"/>
        <v>#N/A</v>
      </c>
      <c r="BK1505" s="8" t="e">
        <f t="shared" si="1790"/>
        <v>#N/A</v>
      </c>
      <c r="BL1505" s="8" t="e">
        <f t="shared" si="1791"/>
        <v>#N/A</v>
      </c>
      <c r="BM1505" s="8" t="e">
        <f t="shared" si="1792"/>
        <v>#N/A</v>
      </c>
      <c r="BN1505" s="8" t="e">
        <f t="shared" si="1793"/>
        <v>#N/A</v>
      </c>
    </row>
    <row r="1506" spans="1:66" x14ac:dyDescent="0.25">
      <c r="A1506" t="s">
        <v>178</v>
      </c>
      <c r="B1506" t="s">
        <v>268</v>
      </c>
      <c r="C1506" t="s">
        <v>464</v>
      </c>
      <c r="D1506" t="s">
        <v>568</v>
      </c>
      <c r="E1506">
        <f>VLOOKUP(A1506,home!$A$2:$E$405,3,FALSE)</f>
        <v>1.5686274509803899</v>
      </c>
      <c r="F1506">
        <f>VLOOKUP(B1506,home!$B$2:$E$405,3,FALSE)</f>
        <v>0.64</v>
      </c>
      <c r="G1506">
        <f>VLOOKUP(C1506,away!$B$2:$E$405,4,FALSE)</f>
        <v>1.31</v>
      </c>
      <c r="H1506">
        <f>VLOOKUP(A1506,away!$A$2:$E$405,3,FALSE)</f>
        <v>1.29084967320261</v>
      </c>
      <c r="I1506">
        <f>VLOOKUP(C1506,away!$B$2:$E$405,3,FALSE)</f>
        <v>0.9</v>
      </c>
      <c r="J1506">
        <f>VLOOKUP(B1506,home!$B$2:$E$405,4,FALSE)</f>
        <v>1.1399999999999999</v>
      </c>
      <c r="K1506" s="3">
        <f t="shared" si="1738"/>
        <v>1.3151372549019591</v>
      </c>
      <c r="L1506" s="3">
        <f t="shared" si="1739"/>
        <v>1.3244117647058777</v>
      </c>
      <c r="M1506" s="5">
        <f t="shared" si="1740"/>
        <v>7.1393459347652635E-2</v>
      </c>
      <c r="N1506" s="5">
        <f t="shared" si="1741"/>
        <v>9.3892198144426495E-2</v>
      </c>
      <c r="O1506" s="5">
        <f t="shared" si="1742"/>
        <v>9.4554337483081952E-2</v>
      </c>
      <c r="P1506" s="5">
        <f t="shared" si="1743"/>
        <v>0.12435193183657381</v>
      </c>
      <c r="Q1506" s="5">
        <f t="shared" si="1744"/>
        <v>6.1740563862185967E-2</v>
      </c>
      <c r="R1506" s="5">
        <f t="shared" si="1745"/>
        <v>6.2614438483281867E-2</v>
      </c>
      <c r="S1506" s="5">
        <f t="shared" si="1746"/>
        <v>5.4148528075199438E-2</v>
      </c>
      <c r="T1506" s="5">
        <f t="shared" si="1747"/>
        <v>8.1769929138653635E-2</v>
      </c>
      <c r="U1506" s="5">
        <f t="shared" si="1748"/>
        <v>8.2346580744130898E-2</v>
      </c>
      <c r="V1506" s="5">
        <f t="shared" si="1749"/>
        <v>1.0479444372673391E-2</v>
      </c>
      <c r="W1506" s="5">
        <f t="shared" si="1750"/>
        <v>2.7065771891271448E-2</v>
      </c>
      <c r="X1506" s="5">
        <f t="shared" si="1751"/>
        <v>3.5846226713645554E-2</v>
      </c>
      <c r="Y1506" s="5">
        <f t="shared" si="1752"/>
        <v>2.3737582189933149E-2</v>
      </c>
      <c r="Z1506" s="5">
        <f t="shared" si="1753"/>
        <v>2.7642432989236985E-2</v>
      </c>
      <c r="AA1506" s="5">
        <f t="shared" si="1754"/>
        <v>3.6353593440276485E-2</v>
      </c>
      <c r="AB1506" s="5">
        <f t="shared" si="1755"/>
        <v>2.3904982541433549E-2</v>
      </c>
      <c r="AC1506" s="5">
        <f t="shared" si="1756"/>
        <v>1.1408075440515607E-3</v>
      </c>
      <c r="AD1506" s="5">
        <f t="shared" si="1757"/>
        <v>8.8988012367223358E-3</v>
      </c>
      <c r="AE1506" s="5">
        <f t="shared" si="1758"/>
        <v>1.1785677049694273E-2</v>
      </c>
      <c r="AF1506" s="5">
        <f t="shared" si="1759"/>
        <v>7.8045446698195801E-3</v>
      </c>
      <c r="AG1506" s="5">
        <f t="shared" si="1760"/>
        <v>3.4454769262938674E-3</v>
      </c>
      <c r="AH1506" s="5">
        <f t="shared" si="1761"/>
        <v>9.1524908640098299E-3</v>
      </c>
      <c r="AI1506" s="5">
        <f t="shared" si="1762"/>
        <v>1.2036781710409146E-2</v>
      </c>
      <c r="AJ1506" s="5">
        <f t="shared" si="1763"/>
        <v>7.9150100282407987E-3</v>
      </c>
      <c r="AK1506" s="5">
        <f t="shared" si="1764"/>
        <v>3.4697748536873609E-3</v>
      </c>
      <c r="AL1506" s="5">
        <f t="shared" si="1765"/>
        <v>7.9481578986528406E-5</v>
      </c>
      <c r="AM1506" s="5">
        <f t="shared" si="1766"/>
        <v>2.3406290060762349E-3</v>
      </c>
      <c r="AN1506" s="5">
        <f t="shared" si="1767"/>
        <v>3.0999565924591903E-3</v>
      </c>
      <c r="AO1506" s="5">
        <f t="shared" si="1768"/>
        <v>2.0528094905652486E-3</v>
      </c>
      <c r="AP1506" s="5">
        <f t="shared" si="1769"/>
        <v>9.0625501333483152E-4</v>
      </c>
      <c r="AQ1506" s="5">
        <f t="shared" si="1770"/>
        <v>3.0006370037108317E-4</v>
      </c>
      <c r="AR1506" s="5">
        <f t="shared" si="1771"/>
        <v>2.4243333153315368E-3</v>
      </c>
      <c r="AS1506" s="5">
        <f t="shared" si="1772"/>
        <v>3.1883310612924824E-3</v>
      </c>
      <c r="AT1506" s="5">
        <f t="shared" si="1773"/>
        <v>2.0965464798334233E-3</v>
      </c>
      <c r="AU1506" s="5">
        <f t="shared" si="1774"/>
        <v>9.1908212742083137E-4</v>
      </c>
      <c r="AV1506" s="5">
        <f t="shared" si="1775"/>
        <v>3.021797865214212E-4</v>
      </c>
      <c r="AW1506" s="5">
        <f t="shared" si="1776"/>
        <v>3.8455467546820359E-6</v>
      </c>
      <c r="AX1506" s="5">
        <f t="shared" si="1777"/>
        <v>5.130414009658328E-4</v>
      </c>
      <c r="AY1506" s="5">
        <f t="shared" si="1778"/>
        <v>6.7947806722033419E-4</v>
      </c>
      <c r="AZ1506" s="5">
        <f t="shared" si="1779"/>
        <v>4.4995437304311107E-4</v>
      </c>
      <c r="BA1506" s="5">
        <f t="shared" si="1780"/>
        <v>1.9864162174638452E-4</v>
      </c>
      <c r="BB1506" s="5">
        <f t="shared" si="1781"/>
        <v>6.5770825200291632E-5</v>
      </c>
      <c r="BC1506" s="5">
        <f t="shared" si="1782"/>
        <v>1.7421530933936011E-5</v>
      </c>
      <c r="BD1506" s="5">
        <f t="shared" si="1783"/>
        <v>5.3513592739891488E-4</v>
      </c>
      <c r="BE1506" s="5">
        <f t="shared" si="1784"/>
        <v>7.0377719455882299E-4</v>
      </c>
      <c r="BF1506" s="5">
        <f t="shared" si="1785"/>
        <v>4.6278180385734641E-4</v>
      </c>
      <c r="BG1506" s="5">
        <f t="shared" si="1786"/>
        <v>2.0287386371450913E-4</v>
      </c>
      <c r="BH1506" s="5">
        <f t="shared" si="1787"/>
        <v>6.6701744054213435E-5</v>
      </c>
      <c r="BI1506" s="5">
        <f t="shared" si="1788"/>
        <v>1.7544389714526272E-5</v>
      </c>
      <c r="BJ1506" s="8">
        <f t="shared" si="1789"/>
        <v>0.36661079344456282</v>
      </c>
      <c r="BK1506" s="8">
        <f t="shared" si="1790"/>
        <v>0.2622731308223577</v>
      </c>
      <c r="BL1506" s="8">
        <f t="shared" si="1791"/>
        <v>0.34326727784224986</v>
      </c>
      <c r="BM1506" s="8">
        <f t="shared" si="1792"/>
        <v>0.49057107342073902</v>
      </c>
      <c r="BN1506" s="8">
        <f t="shared" si="1793"/>
        <v>0.50854692915720268</v>
      </c>
    </row>
    <row r="1507" spans="1:66" x14ac:dyDescent="0.25">
      <c r="A1507" t="s">
        <v>178</v>
      </c>
      <c r="B1507" t="s">
        <v>185</v>
      </c>
      <c r="C1507" t="s">
        <v>517</v>
      </c>
      <c r="D1507" t="s">
        <v>568</v>
      </c>
      <c r="E1507">
        <f>VLOOKUP(A1507,home!$A$2:$E$405,3,FALSE)</f>
        <v>1.5686274509803899</v>
      </c>
      <c r="F1507">
        <f>VLOOKUP(B1507,home!$B$2:$E$405,3,FALSE)</f>
        <v>0.75</v>
      </c>
      <c r="G1507" t="e">
        <f>VLOOKUP(C1507,away!$B$2:$E$405,4,FALSE)</f>
        <v>#N/A</v>
      </c>
      <c r="H1507">
        <f>VLOOKUP(A1507,away!$A$2:$E$405,3,FALSE)</f>
        <v>1.29084967320261</v>
      </c>
      <c r="I1507" t="e">
        <f>VLOOKUP(C1507,away!$B$2:$E$405,3,FALSE)</f>
        <v>#N/A</v>
      </c>
      <c r="J1507">
        <f>VLOOKUP(B1507,home!$B$2:$E$405,4,FALSE)</f>
        <v>1.41</v>
      </c>
      <c r="K1507" s="3" t="e">
        <f t="shared" si="1738"/>
        <v>#N/A</v>
      </c>
      <c r="L1507" s="3" t="e">
        <f t="shared" si="1739"/>
        <v>#N/A</v>
      </c>
      <c r="M1507" s="5" t="e">
        <f t="shared" si="1740"/>
        <v>#N/A</v>
      </c>
      <c r="N1507" s="5" t="e">
        <f t="shared" si="1741"/>
        <v>#N/A</v>
      </c>
      <c r="O1507" s="5" t="e">
        <f t="shared" si="1742"/>
        <v>#N/A</v>
      </c>
      <c r="P1507" s="5" t="e">
        <f t="shared" si="1743"/>
        <v>#N/A</v>
      </c>
      <c r="Q1507" s="5" t="e">
        <f t="shared" si="1744"/>
        <v>#N/A</v>
      </c>
      <c r="R1507" s="5" t="e">
        <f t="shared" si="1745"/>
        <v>#N/A</v>
      </c>
      <c r="S1507" s="5" t="e">
        <f t="shared" si="1746"/>
        <v>#N/A</v>
      </c>
      <c r="T1507" s="5" t="e">
        <f t="shared" si="1747"/>
        <v>#N/A</v>
      </c>
      <c r="U1507" s="5" t="e">
        <f t="shared" si="1748"/>
        <v>#N/A</v>
      </c>
      <c r="V1507" s="5" t="e">
        <f t="shared" si="1749"/>
        <v>#N/A</v>
      </c>
      <c r="W1507" s="5" t="e">
        <f t="shared" si="1750"/>
        <v>#N/A</v>
      </c>
      <c r="X1507" s="5" t="e">
        <f t="shared" si="1751"/>
        <v>#N/A</v>
      </c>
      <c r="Y1507" s="5" t="e">
        <f t="shared" si="1752"/>
        <v>#N/A</v>
      </c>
      <c r="Z1507" s="5" t="e">
        <f t="shared" si="1753"/>
        <v>#N/A</v>
      </c>
      <c r="AA1507" s="5" t="e">
        <f t="shared" si="1754"/>
        <v>#N/A</v>
      </c>
      <c r="AB1507" s="5" t="e">
        <f t="shared" si="1755"/>
        <v>#N/A</v>
      </c>
      <c r="AC1507" s="5" t="e">
        <f t="shared" si="1756"/>
        <v>#N/A</v>
      </c>
      <c r="AD1507" s="5" t="e">
        <f t="shared" si="1757"/>
        <v>#N/A</v>
      </c>
      <c r="AE1507" s="5" t="e">
        <f t="shared" si="1758"/>
        <v>#N/A</v>
      </c>
      <c r="AF1507" s="5" t="e">
        <f t="shared" si="1759"/>
        <v>#N/A</v>
      </c>
      <c r="AG1507" s="5" t="e">
        <f t="shared" si="1760"/>
        <v>#N/A</v>
      </c>
      <c r="AH1507" s="5" t="e">
        <f t="shared" si="1761"/>
        <v>#N/A</v>
      </c>
      <c r="AI1507" s="5" t="e">
        <f t="shared" si="1762"/>
        <v>#N/A</v>
      </c>
      <c r="AJ1507" s="5" t="e">
        <f t="shared" si="1763"/>
        <v>#N/A</v>
      </c>
      <c r="AK1507" s="5" t="e">
        <f t="shared" si="1764"/>
        <v>#N/A</v>
      </c>
      <c r="AL1507" s="5" t="e">
        <f t="shared" si="1765"/>
        <v>#N/A</v>
      </c>
      <c r="AM1507" s="5" t="e">
        <f t="shared" si="1766"/>
        <v>#N/A</v>
      </c>
      <c r="AN1507" s="5" t="e">
        <f t="shared" si="1767"/>
        <v>#N/A</v>
      </c>
      <c r="AO1507" s="5" t="e">
        <f t="shared" si="1768"/>
        <v>#N/A</v>
      </c>
      <c r="AP1507" s="5" t="e">
        <f t="shared" si="1769"/>
        <v>#N/A</v>
      </c>
      <c r="AQ1507" s="5" t="e">
        <f t="shared" si="1770"/>
        <v>#N/A</v>
      </c>
      <c r="AR1507" s="5" t="e">
        <f t="shared" si="1771"/>
        <v>#N/A</v>
      </c>
      <c r="AS1507" s="5" t="e">
        <f t="shared" si="1772"/>
        <v>#N/A</v>
      </c>
      <c r="AT1507" s="5" t="e">
        <f t="shared" si="1773"/>
        <v>#N/A</v>
      </c>
      <c r="AU1507" s="5" t="e">
        <f t="shared" si="1774"/>
        <v>#N/A</v>
      </c>
      <c r="AV1507" s="5" t="e">
        <f t="shared" si="1775"/>
        <v>#N/A</v>
      </c>
      <c r="AW1507" s="5" t="e">
        <f t="shared" si="1776"/>
        <v>#N/A</v>
      </c>
      <c r="AX1507" s="5" t="e">
        <f t="shared" si="1777"/>
        <v>#N/A</v>
      </c>
      <c r="AY1507" s="5" t="e">
        <f t="shared" si="1778"/>
        <v>#N/A</v>
      </c>
      <c r="AZ1507" s="5" t="e">
        <f t="shared" si="1779"/>
        <v>#N/A</v>
      </c>
      <c r="BA1507" s="5" t="e">
        <f t="shared" si="1780"/>
        <v>#N/A</v>
      </c>
      <c r="BB1507" s="5" t="e">
        <f t="shared" si="1781"/>
        <v>#N/A</v>
      </c>
      <c r="BC1507" s="5" t="e">
        <f t="shared" si="1782"/>
        <v>#N/A</v>
      </c>
      <c r="BD1507" s="5" t="e">
        <f t="shared" si="1783"/>
        <v>#N/A</v>
      </c>
      <c r="BE1507" s="5" t="e">
        <f t="shared" si="1784"/>
        <v>#N/A</v>
      </c>
      <c r="BF1507" s="5" t="e">
        <f t="shared" si="1785"/>
        <v>#N/A</v>
      </c>
      <c r="BG1507" s="5" t="e">
        <f t="shared" si="1786"/>
        <v>#N/A</v>
      </c>
      <c r="BH1507" s="5" t="e">
        <f t="shared" si="1787"/>
        <v>#N/A</v>
      </c>
      <c r="BI1507" s="5" t="e">
        <f t="shared" si="1788"/>
        <v>#N/A</v>
      </c>
      <c r="BJ1507" s="8" t="e">
        <f t="shared" si="1789"/>
        <v>#N/A</v>
      </c>
      <c r="BK1507" s="8" t="e">
        <f t="shared" si="1790"/>
        <v>#N/A</v>
      </c>
      <c r="BL1507" s="8" t="e">
        <f t="shared" si="1791"/>
        <v>#N/A</v>
      </c>
      <c r="BM1507" s="8" t="e">
        <f t="shared" si="1792"/>
        <v>#N/A</v>
      </c>
      <c r="BN1507" s="8" t="e">
        <f t="shared" si="1793"/>
        <v>#N/A</v>
      </c>
    </row>
    <row r="1508" spans="1:66" x14ac:dyDescent="0.25">
      <c r="A1508" t="s">
        <v>28</v>
      </c>
      <c r="B1508" t="s">
        <v>278</v>
      </c>
      <c r="C1508" t="s">
        <v>519</v>
      </c>
      <c r="D1508" t="s">
        <v>568</v>
      </c>
      <c r="E1508">
        <f>VLOOKUP(A1508,home!$A$2:$E$405,3,FALSE)</f>
        <v>1.4313725490196101</v>
      </c>
      <c r="F1508">
        <f>VLOOKUP(B1508,home!$B$2:$E$405,3,FALSE)</f>
        <v>1.03</v>
      </c>
      <c r="G1508" t="e">
        <f>VLOOKUP(C1508,away!$B$2:$E$405,4,FALSE)</f>
        <v>#N/A</v>
      </c>
      <c r="H1508">
        <f>VLOOKUP(A1508,away!$A$2:$E$405,3,FALSE)</f>
        <v>1.20588235294118</v>
      </c>
      <c r="I1508" t="e">
        <f>VLOOKUP(C1508,away!$B$2:$E$405,3,FALSE)</f>
        <v>#N/A</v>
      </c>
      <c r="J1508">
        <f>VLOOKUP(B1508,home!$B$2:$E$405,4,FALSE)</f>
        <v>0.93</v>
      </c>
      <c r="K1508" s="3" t="e">
        <f t="shared" si="1738"/>
        <v>#N/A</v>
      </c>
      <c r="L1508" s="3" t="e">
        <f t="shared" si="1739"/>
        <v>#N/A</v>
      </c>
      <c r="M1508" s="5" t="e">
        <f t="shared" si="1740"/>
        <v>#N/A</v>
      </c>
      <c r="N1508" s="5" t="e">
        <f t="shared" si="1741"/>
        <v>#N/A</v>
      </c>
      <c r="O1508" s="5" t="e">
        <f t="shared" si="1742"/>
        <v>#N/A</v>
      </c>
      <c r="P1508" s="5" t="e">
        <f t="shared" si="1743"/>
        <v>#N/A</v>
      </c>
      <c r="Q1508" s="5" t="e">
        <f t="shared" si="1744"/>
        <v>#N/A</v>
      </c>
      <c r="R1508" s="5" t="e">
        <f t="shared" si="1745"/>
        <v>#N/A</v>
      </c>
      <c r="S1508" s="5" t="e">
        <f t="shared" si="1746"/>
        <v>#N/A</v>
      </c>
      <c r="T1508" s="5" t="e">
        <f t="shared" si="1747"/>
        <v>#N/A</v>
      </c>
      <c r="U1508" s="5" t="e">
        <f t="shared" si="1748"/>
        <v>#N/A</v>
      </c>
      <c r="V1508" s="5" t="e">
        <f t="shared" si="1749"/>
        <v>#N/A</v>
      </c>
      <c r="W1508" s="5" t="e">
        <f t="shared" si="1750"/>
        <v>#N/A</v>
      </c>
      <c r="X1508" s="5" t="e">
        <f t="shared" si="1751"/>
        <v>#N/A</v>
      </c>
      <c r="Y1508" s="5" t="e">
        <f t="shared" si="1752"/>
        <v>#N/A</v>
      </c>
      <c r="Z1508" s="5" t="e">
        <f t="shared" si="1753"/>
        <v>#N/A</v>
      </c>
      <c r="AA1508" s="5" t="e">
        <f t="shared" si="1754"/>
        <v>#N/A</v>
      </c>
      <c r="AB1508" s="5" t="e">
        <f t="shared" si="1755"/>
        <v>#N/A</v>
      </c>
      <c r="AC1508" s="5" t="e">
        <f t="shared" si="1756"/>
        <v>#N/A</v>
      </c>
      <c r="AD1508" s="5" t="e">
        <f t="shared" si="1757"/>
        <v>#N/A</v>
      </c>
      <c r="AE1508" s="5" t="e">
        <f t="shared" si="1758"/>
        <v>#N/A</v>
      </c>
      <c r="AF1508" s="5" t="e">
        <f t="shared" si="1759"/>
        <v>#N/A</v>
      </c>
      <c r="AG1508" s="5" t="e">
        <f t="shared" si="1760"/>
        <v>#N/A</v>
      </c>
      <c r="AH1508" s="5" t="e">
        <f t="shared" si="1761"/>
        <v>#N/A</v>
      </c>
      <c r="AI1508" s="5" t="e">
        <f t="shared" si="1762"/>
        <v>#N/A</v>
      </c>
      <c r="AJ1508" s="5" t="e">
        <f t="shared" si="1763"/>
        <v>#N/A</v>
      </c>
      <c r="AK1508" s="5" t="e">
        <f t="shared" si="1764"/>
        <v>#N/A</v>
      </c>
      <c r="AL1508" s="5" t="e">
        <f t="shared" si="1765"/>
        <v>#N/A</v>
      </c>
      <c r="AM1508" s="5" t="e">
        <f t="shared" si="1766"/>
        <v>#N/A</v>
      </c>
      <c r="AN1508" s="5" t="e">
        <f t="shared" si="1767"/>
        <v>#N/A</v>
      </c>
      <c r="AO1508" s="5" t="e">
        <f t="shared" si="1768"/>
        <v>#N/A</v>
      </c>
      <c r="AP1508" s="5" t="e">
        <f t="shared" si="1769"/>
        <v>#N/A</v>
      </c>
      <c r="AQ1508" s="5" t="e">
        <f t="shared" si="1770"/>
        <v>#N/A</v>
      </c>
      <c r="AR1508" s="5" t="e">
        <f t="shared" si="1771"/>
        <v>#N/A</v>
      </c>
      <c r="AS1508" s="5" t="e">
        <f t="shared" si="1772"/>
        <v>#N/A</v>
      </c>
      <c r="AT1508" s="5" t="e">
        <f t="shared" si="1773"/>
        <v>#N/A</v>
      </c>
      <c r="AU1508" s="5" t="e">
        <f t="shared" si="1774"/>
        <v>#N/A</v>
      </c>
      <c r="AV1508" s="5" t="e">
        <f t="shared" si="1775"/>
        <v>#N/A</v>
      </c>
      <c r="AW1508" s="5" t="e">
        <f t="shared" si="1776"/>
        <v>#N/A</v>
      </c>
      <c r="AX1508" s="5" t="e">
        <f t="shared" si="1777"/>
        <v>#N/A</v>
      </c>
      <c r="AY1508" s="5" t="e">
        <f t="shared" si="1778"/>
        <v>#N/A</v>
      </c>
      <c r="AZ1508" s="5" t="e">
        <f t="shared" si="1779"/>
        <v>#N/A</v>
      </c>
      <c r="BA1508" s="5" t="e">
        <f t="shared" si="1780"/>
        <v>#N/A</v>
      </c>
      <c r="BB1508" s="5" t="e">
        <f t="shared" si="1781"/>
        <v>#N/A</v>
      </c>
      <c r="BC1508" s="5" t="e">
        <f t="shared" si="1782"/>
        <v>#N/A</v>
      </c>
      <c r="BD1508" s="5" t="e">
        <f t="shared" si="1783"/>
        <v>#N/A</v>
      </c>
      <c r="BE1508" s="5" t="e">
        <f t="shared" si="1784"/>
        <v>#N/A</v>
      </c>
      <c r="BF1508" s="5" t="e">
        <f t="shared" si="1785"/>
        <v>#N/A</v>
      </c>
      <c r="BG1508" s="5" t="e">
        <f t="shared" si="1786"/>
        <v>#N/A</v>
      </c>
      <c r="BH1508" s="5" t="e">
        <f t="shared" si="1787"/>
        <v>#N/A</v>
      </c>
      <c r="BI1508" s="5" t="e">
        <f t="shared" si="1788"/>
        <v>#N/A</v>
      </c>
      <c r="BJ1508" s="8" t="e">
        <f t="shared" si="1789"/>
        <v>#N/A</v>
      </c>
      <c r="BK1508" s="8" t="e">
        <f t="shared" si="1790"/>
        <v>#N/A</v>
      </c>
      <c r="BL1508" s="8" t="e">
        <f t="shared" si="1791"/>
        <v>#N/A</v>
      </c>
      <c r="BM1508" s="8" t="e">
        <f t="shared" si="1792"/>
        <v>#N/A</v>
      </c>
      <c r="BN1508" s="8" t="e">
        <f t="shared" si="1793"/>
        <v>#N/A</v>
      </c>
    </row>
    <row r="1509" spans="1:66" x14ac:dyDescent="0.25">
      <c r="A1509" t="s">
        <v>28</v>
      </c>
      <c r="B1509" t="s">
        <v>276</v>
      </c>
      <c r="C1509" t="s">
        <v>187</v>
      </c>
      <c r="D1509" t="s">
        <v>568</v>
      </c>
      <c r="E1509">
        <f>VLOOKUP(A1509,home!$A$2:$E$405,3,FALSE)</f>
        <v>1.4313725490196101</v>
      </c>
      <c r="F1509">
        <f>VLOOKUP(B1509,home!$B$2:$E$405,3,FALSE)</f>
        <v>0.99</v>
      </c>
      <c r="G1509">
        <f>VLOOKUP(C1509,away!$B$2:$E$405,4,FALSE)</f>
        <v>0.9</v>
      </c>
      <c r="H1509">
        <f>VLOOKUP(A1509,away!$A$2:$E$405,3,FALSE)</f>
        <v>1.20588235294118</v>
      </c>
      <c r="I1509">
        <f>VLOOKUP(C1509,away!$B$2:$E$405,3,FALSE)</f>
        <v>0.41</v>
      </c>
      <c r="J1509">
        <f>VLOOKUP(B1509,home!$B$2:$E$405,4,FALSE)</f>
        <v>1.1200000000000001</v>
      </c>
      <c r="K1509" s="3">
        <f t="shared" si="1738"/>
        <v>1.2753529411764726</v>
      </c>
      <c r="L1509" s="3">
        <f t="shared" si="1739"/>
        <v>0.55374117647058985</v>
      </c>
      <c r="M1509" s="5">
        <f t="shared" si="1740"/>
        <v>0.16055894943479004</v>
      </c>
      <c r="N1509" s="5">
        <f t="shared" si="1741"/>
        <v>0.204769328393864</v>
      </c>
      <c r="O1509" s="5">
        <f t="shared" si="1742"/>
        <v>8.8908101552902574E-2</v>
      </c>
      <c r="P1509" s="5">
        <f t="shared" si="1743"/>
        <v>0.1133892088099108</v>
      </c>
      <c r="Q1509" s="5">
        <f t="shared" si="1744"/>
        <v>0.13057658261492275</v>
      </c>
      <c r="R1509" s="5">
        <f t="shared" si="1745"/>
        <v>2.461603837583547E-2</v>
      </c>
      <c r="S1509" s="5">
        <f t="shared" si="1746"/>
        <v>2.0019302442806818E-2</v>
      </c>
      <c r="T1509" s="5">
        <f t="shared" si="1747"/>
        <v>7.2305630476696484E-2</v>
      </c>
      <c r="U1509" s="5">
        <f t="shared" si="1748"/>
        <v>3.1394136942734685E-2</v>
      </c>
      <c r="V1509" s="5">
        <f t="shared" si="1749"/>
        <v>1.5708822715942478E-3</v>
      </c>
      <c r="W1509" s="5">
        <f t="shared" si="1750"/>
        <v>5.5510409562238128E-2</v>
      </c>
      <c r="X1509" s="5">
        <f t="shared" si="1751"/>
        <v>3.0738399497358019E-2</v>
      </c>
      <c r="Y1509" s="5">
        <f t="shared" si="1752"/>
        <v>8.5105587502450081E-3</v>
      </c>
      <c r="Z1509" s="5">
        <f t="shared" si="1753"/>
        <v>4.5436380167601072E-3</v>
      </c>
      <c r="AA1509" s="5">
        <f t="shared" si="1754"/>
        <v>5.7947421083162374E-3</v>
      </c>
      <c r="AB1509" s="5">
        <f t="shared" si="1755"/>
        <v>3.6951706956001341E-3</v>
      </c>
      <c r="AC1509" s="5">
        <f t="shared" si="1756"/>
        <v>6.9336331973638237E-5</v>
      </c>
      <c r="AD1509" s="5">
        <f t="shared" si="1757"/>
        <v>1.7698841025277745E-2</v>
      </c>
      <c r="AE1509" s="5">
        <f t="shared" si="1758"/>
        <v>9.800577051503237E-3</v>
      </c>
      <c r="AF1509" s="5">
        <f t="shared" si="1759"/>
        <v>2.7134915332950333E-3</v>
      </c>
      <c r="AG1509" s="5">
        <f t="shared" si="1760"/>
        <v>5.0085733132992547E-4</v>
      </c>
      <c r="AH1509" s="5">
        <f t="shared" si="1761"/>
        <v>6.289998652143098E-4</v>
      </c>
      <c r="AI1509" s="5">
        <f t="shared" si="1762"/>
        <v>8.0219682810067476E-4</v>
      </c>
      <c r="AJ1509" s="5">
        <f t="shared" si="1763"/>
        <v>5.1154204206031652E-4</v>
      </c>
      <c r="AK1509" s="5">
        <f t="shared" si="1764"/>
        <v>2.1746554929234785E-4</v>
      </c>
      <c r="AL1509" s="5">
        <f t="shared" si="1765"/>
        <v>1.9586555223358035E-6</v>
      </c>
      <c r="AM1509" s="5">
        <f t="shared" si="1766"/>
        <v>4.5144537914005578E-3</v>
      </c>
      <c r="AN1509" s="5">
        <f t="shared" si="1767"/>
        <v>2.4998389535722592E-3</v>
      </c>
      <c r="AO1509" s="5">
        <f t="shared" si="1768"/>
        <v>6.921318815690554E-4</v>
      </c>
      <c r="AP1509" s="5">
        <f t="shared" si="1769"/>
        <v>1.277539741242839E-4</v>
      </c>
      <c r="AQ1509" s="5">
        <f t="shared" si="1770"/>
        <v>1.7685658982593565E-5</v>
      </c>
      <c r="AR1509" s="5">
        <f t="shared" si="1771"/>
        <v>6.9660625072722878E-5</v>
      </c>
      <c r="AS1509" s="5">
        <f t="shared" si="1772"/>
        <v>8.8841883070688634E-5</v>
      </c>
      <c r="AT1509" s="5">
        <f t="shared" si="1773"/>
        <v>5.6652378436929525E-5</v>
      </c>
      <c r="AU1509" s="5">
        <f t="shared" si="1774"/>
        <v>2.4083925821393551E-5</v>
      </c>
      <c r="AV1509" s="5">
        <f t="shared" si="1775"/>
        <v>7.6788764078475631E-6</v>
      </c>
      <c r="AW1509" s="5">
        <f t="shared" si="1776"/>
        <v>3.8423132436652639E-8</v>
      </c>
      <c r="AX1509" s="5">
        <f t="shared" si="1777"/>
        <v>9.595869867779957E-4</v>
      </c>
      <c r="AY1509" s="5">
        <f t="shared" si="1778"/>
        <v>5.3136282698431562E-4</v>
      </c>
      <c r="AZ1509" s="5">
        <f t="shared" si="1779"/>
        <v>1.471187384735167E-4</v>
      </c>
      <c r="BA1509" s="5">
        <f t="shared" si="1780"/>
        <v>2.7155234441064723E-5</v>
      </c>
      <c r="BB1509" s="5">
        <f t="shared" si="1781"/>
        <v>3.7592428666824644E-6</v>
      </c>
      <c r="BC1509" s="5">
        <f t="shared" si="1782"/>
        <v>4.163295135270842E-7</v>
      </c>
      <c r="BD1509" s="5">
        <f t="shared" si="1783"/>
        <v>6.4289927469077029E-6</v>
      </c>
      <c r="BE1509" s="5">
        <f t="shared" si="1784"/>
        <v>8.1992348085709471E-6</v>
      </c>
      <c r="BF1509" s="5">
        <f t="shared" si="1785"/>
        <v>5.228459114253736E-6</v>
      </c>
      <c r="BG1509" s="5">
        <f t="shared" si="1786"/>
        <v>2.2227102363948128E-6</v>
      </c>
      <c r="BH1509" s="5">
        <f t="shared" si="1787"/>
        <v>7.086850093422942E-7</v>
      </c>
      <c r="BI1509" s="5">
        <f t="shared" si="1788"/>
        <v>1.8076470220647418E-7</v>
      </c>
      <c r="BJ1509" s="8">
        <f t="shared" si="1789"/>
        <v>0.54264593985543619</v>
      </c>
      <c r="BK1509" s="8">
        <f t="shared" si="1790"/>
        <v>0.29614100077358219</v>
      </c>
      <c r="BL1509" s="8">
        <f t="shared" si="1791"/>
        <v>0.15683828049548401</v>
      </c>
      <c r="BM1509" s="8">
        <f t="shared" si="1792"/>
        <v>0.27681932555518496</v>
      </c>
      <c r="BN1509" s="8">
        <f t="shared" si="1793"/>
        <v>0.72281820918222572</v>
      </c>
    </row>
    <row r="1510" spans="1:66" x14ac:dyDescent="0.25">
      <c r="A1510" t="s">
        <v>28</v>
      </c>
      <c r="B1510" t="s">
        <v>457</v>
      </c>
      <c r="C1510" t="s">
        <v>30</v>
      </c>
      <c r="D1510" t="s">
        <v>568</v>
      </c>
      <c r="E1510">
        <f>VLOOKUP(A1510,home!$A$2:$E$405,3,FALSE)</f>
        <v>1.4313725490196101</v>
      </c>
      <c r="F1510">
        <f>VLOOKUP(B1510,home!$B$2:$E$405,3,FALSE)</f>
        <v>0.86</v>
      </c>
      <c r="G1510">
        <f>VLOOKUP(C1510,away!$B$2:$E$405,4,FALSE)</f>
        <v>0.45</v>
      </c>
      <c r="H1510">
        <f>VLOOKUP(A1510,away!$A$2:$E$405,3,FALSE)</f>
        <v>1.20588235294118</v>
      </c>
      <c r="I1510">
        <f>VLOOKUP(C1510,away!$B$2:$E$405,3,FALSE)</f>
        <v>1.48</v>
      </c>
      <c r="J1510">
        <f>VLOOKUP(B1510,home!$B$2:$E$405,4,FALSE)</f>
        <v>1.02</v>
      </c>
      <c r="K1510" s="3">
        <f t="shared" si="1738"/>
        <v>0.55394117647058916</v>
      </c>
      <c r="L1510" s="3">
        <f t="shared" si="1739"/>
        <v>1.8204000000000051</v>
      </c>
      <c r="M1510" s="5">
        <f t="shared" si="1740"/>
        <v>9.3075789535562059E-2</v>
      </c>
      <c r="N1510" s="5">
        <f t="shared" si="1741"/>
        <v>5.155851235625819E-2</v>
      </c>
      <c r="O1510" s="5">
        <f t="shared" si="1742"/>
        <v>0.16943516727053765</v>
      </c>
      <c r="P1510" s="5">
        <f t="shared" si="1743"/>
        <v>9.3857115893332677E-2</v>
      </c>
      <c r="Q1510" s="5">
        <f t="shared" si="1744"/>
        <v>1.4280191495849534E-2</v>
      </c>
      <c r="R1510" s="5">
        <f t="shared" si="1745"/>
        <v>0.15421988924964383</v>
      </c>
      <c r="S1510" s="5">
        <f t="shared" si="1746"/>
        <v>2.3661250277250436E-2</v>
      </c>
      <c r="T1510" s="5">
        <f t="shared" si="1747"/>
        <v>2.5995660599044568E-2</v>
      </c>
      <c r="U1510" s="5">
        <f t="shared" si="1748"/>
        <v>8.5428746886111656E-2</v>
      </c>
      <c r="V1510" s="5">
        <f t="shared" si="1749"/>
        <v>2.6510972289171559E-3</v>
      </c>
      <c r="W1510" s="5">
        <f t="shared" si="1750"/>
        <v>2.6367953591453983E-3</v>
      </c>
      <c r="X1510" s="5">
        <f t="shared" si="1751"/>
        <v>4.8000222717882969E-3</v>
      </c>
      <c r="Y1510" s="5">
        <f t="shared" si="1752"/>
        <v>4.368980271781721E-3</v>
      </c>
      <c r="Z1510" s="5">
        <f t="shared" si="1753"/>
        <v>9.3580628796684134E-2</v>
      </c>
      <c r="AA1510" s="5">
        <f t="shared" si="1754"/>
        <v>5.1838163610492698E-2</v>
      </c>
      <c r="AB1510" s="5">
        <f t="shared" si="1755"/>
        <v>1.4357646668235604E-2</v>
      </c>
      <c r="AC1510" s="5">
        <f t="shared" si="1756"/>
        <v>1.6708449446183635E-4</v>
      </c>
      <c r="AD1510" s="5">
        <f t="shared" si="1757"/>
        <v>3.6515738083929788E-4</v>
      </c>
      <c r="AE1510" s="5">
        <f t="shared" si="1758"/>
        <v>6.6473249607985972E-4</v>
      </c>
      <c r="AF1510" s="5">
        <f t="shared" si="1759"/>
        <v>6.0503951793189012E-4</v>
      </c>
      <c r="AG1510" s="5">
        <f t="shared" si="1760"/>
        <v>3.6713797948107195E-4</v>
      </c>
      <c r="AH1510" s="5">
        <f t="shared" si="1761"/>
        <v>4.2588544165371077E-2</v>
      </c>
      <c r="AI1510" s="5">
        <f t="shared" si="1762"/>
        <v>2.3591548259135297E-2</v>
      </c>
      <c r="AJ1510" s="5">
        <f t="shared" si="1763"/>
        <v>6.5341649987140423E-3</v>
      </c>
      <c r="AK1510" s="5">
        <f t="shared" si="1764"/>
        <v>1.2065143488802011E-3</v>
      </c>
      <c r="AL1510" s="5">
        <f t="shared" si="1765"/>
        <v>6.7394835279658696E-6</v>
      </c>
      <c r="AM1510" s="5">
        <f t="shared" si="1766"/>
        <v>4.0455141827807932E-5</v>
      </c>
      <c r="AN1510" s="5">
        <f t="shared" si="1767"/>
        <v>7.3644540183341771E-5</v>
      </c>
      <c r="AO1510" s="5">
        <f t="shared" si="1768"/>
        <v>6.7031260474877889E-5</v>
      </c>
      <c r="AP1510" s="5">
        <f t="shared" si="1769"/>
        <v>4.0674568856156011E-5</v>
      </c>
      <c r="AQ1510" s="5">
        <f t="shared" si="1770"/>
        <v>1.8510996286436655E-5</v>
      </c>
      <c r="AR1510" s="5">
        <f t="shared" si="1771"/>
        <v>1.5505637159728329E-2</v>
      </c>
      <c r="AS1510" s="5">
        <f t="shared" si="1772"/>
        <v>8.5892108901859943E-3</v>
      </c>
      <c r="AT1510" s="5">
        <f t="shared" si="1773"/>
        <v>2.3789587927318129E-3</v>
      </c>
      <c r="AU1510" s="5">
        <f t="shared" si="1774"/>
        <v>4.3926774414030441E-4</v>
      </c>
      <c r="AV1510" s="5">
        <f t="shared" si="1775"/>
        <v>6.0832122743665481E-5</v>
      </c>
      <c r="AW1510" s="5">
        <f t="shared" si="1776"/>
        <v>1.8877939559370774E-7</v>
      </c>
      <c r="AX1510" s="5">
        <f t="shared" si="1777"/>
        <v>3.7349614763967441E-6</v>
      </c>
      <c r="AY1510" s="5">
        <f t="shared" si="1778"/>
        <v>6.799123871632652E-6</v>
      </c>
      <c r="AZ1510" s="5">
        <f t="shared" si="1779"/>
        <v>6.1885625479600586E-6</v>
      </c>
      <c r="BA1510" s="5">
        <f t="shared" si="1780"/>
        <v>3.7552197541021737E-6</v>
      </c>
      <c r="BB1510" s="5">
        <f t="shared" si="1781"/>
        <v>1.7090005100919044E-6</v>
      </c>
      <c r="BC1510" s="5">
        <f t="shared" si="1782"/>
        <v>6.2221290571426166E-7</v>
      </c>
      <c r="BD1510" s="5">
        <f t="shared" si="1783"/>
        <v>4.7044103142615933E-3</v>
      </c>
      <c r="BE1510" s="5">
        <f t="shared" si="1784"/>
        <v>2.6059665840824412E-3</v>
      </c>
      <c r="BF1510" s="5">
        <f t="shared" si="1785"/>
        <v>7.2177609771483485E-4</v>
      </c>
      <c r="BG1510" s="5">
        <f t="shared" si="1786"/>
        <v>1.3327383357216889E-4</v>
      </c>
      <c r="BH1510" s="5">
        <f t="shared" si="1787"/>
        <v>1.845646604042818E-5</v>
      </c>
      <c r="BI1510" s="5">
        <f t="shared" si="1788"/>
        <v>2.0447593023848531E-6</v>
      </c>
      <c r="BJ1510" s="8">
        <f t="shared" si="1789"/>
        <v>0.10590535531689434</v>
      </c>
      <c r="BK1510" s="8">
        <f t="shared" si="1790"/>
        <v>0.21342587603692378</v>
      </c>
      <c r="BL1510" s="8">
        <f t="shared" si="1791"/>
        <v>0.58436022022162615</v>
      </c>
      <c r="BM1510" s="8">
        <f t="shared" si="1792"/>
        <v>0.42083880422646824</v>
      </c>
      <c r="BN1510" s="8">
        <f t="shared" si="1793"/>
        <v>0.57642666580118396</v>
      </c>
    </row>
    <row r="1511" spans="1:66" x14ac:dyDescent="0.25">
      <c r="A1511" t="s">
        <v>28</v>
      </c>
      <c r="B1511" t="s">
        <v>191</v>
      </c>
      <c r="C1511" t="s">
        <v>29</v>
      </c>
      <c r="D1511" t="s">
        <v>568</v>
      </c>
      <c r="E1511">
        <f>VLOOKUP(A1511,home!$A$2:$E$405,3,FALSE)</f>
        <v>1.4313725490196101</v>
      </c>
      <c r="F1511">
        <f>VLOOKUP(B1511,home!$B$2:$E$405,3,FALSE)</f>
        <v>0.82</v>
      </c>
      <c r="G1511">
        <f>VLOOKUP(C1511,away!$B$2:$E$405,4,FALSE)</f>
        <v>0.62</v>
      </c>
      <c r="H1511">
        <f>VLOOKUP(A1511,away!$A$2:$E$405,3,FALSE)</f>
        <v>1.20588235294118</v>
      </c>
      <c r="I1511">
        <f>VLOOKUP(C1511,away!$B$2:$E$405,3,FALSE)</f>
        <v>1.6</v>
      </c>
      <c r="J1511">
        <f>VLOOKUP(B1511,home!$B$2:$E$405,4,FALSE)</f>
        <v>0.98</v>
      </c>
      <c r="K1511" s="3">
        <f t="shared" si="1738"/>
        <v>0.72770980392156981</v>
      </c>
      <c r="L1511" s="3">
        <f t="shared" si="1739"/>
        <v>1.8908235294117701</v>
      </c>
      <c r="M1511" s="5">
        <f t="shared" si="1740"/>
        <v>7.2909718701401352E-2</v>
      </c>
      <c r="N1511" s="5">
        <f t="shared" si="1741"/>
        <v>5.3057117100173599E-2</v>
      </c>
      <c r="O1511" s="5">
        <f t="shared" si="1742"/>
        <v>0.13785941164340301</v>
      </c>
      <c r="P1511" s="5">
        <f t="shared" si="1743"/>
        <v>0.1003216454157638</v>
      </c>
      <c r="Q1511" s="5">
        <f t="shared" si="1744"/>
        <v>1.9305092140805544E-2</v>
      </c>
      <c r="R1511" s="5">
        <f t="shared" si="1745"/>
        <v>0.13033390964310473</v>
      </c>
      <c r="S1511" s="5">
        <f t="shared" si="1746"/>
        <v>3.4509914172569711E-2</v>
      </c>
      <c r="T1511" s="5">
        <f t="shared" si="1747"/>
        <v>3.6502522457297355E-2</v>
      </c>
      <c r="U1511" s="5">
        <f t="shared" si="1748"/>
        <v>9.4845263830715357E-2</v>
      </c>
      <c r="V1511" s="5">
        <f t="shared" si="1749"/>
        <v>5.2760705440653378E-3</v>
      </c>
      <c r="W1511" s="5">
        <f t="shared" si="1750"/>
        <v>4.6828349388244811E-3</v>
      </c>
      <c r="X1511" s="5">
        <f t="shared" si="1751"/>
        <v>8.8544144866808533E-3</v>
      </c>
      <c r="Y1511" s="5">
        <f t="shared" si="1752"/>
        <v>8.3710676252903033E-3</v>
      </c>
      <c r="Z1511" s="5">
        <f t="shared" si="1753"/>
        <v>8.2146141011136681E-2</v>
      </c>
      <c r="AA1511" s="5">
        <f t="shared" si="1754"/>
        <v>5.9778552168127906E-2</v>
      </c>
      <c r="AB1511" s="5">
        <f t="shared" si="1755"/>
        <v>2.1750719238491839E-2</v>
      </c>
      <c r="AC1511" s="5">
        <f t="shared" si="1756"/>
        <v>4.5373244450271874E-4</v>
      </c>
      <c r="AD1511" s="5">
        <f t="shared" si="1757"/>
        <v>8.5193622378225951E-4</v>
      </c>
      <c r="AE1511" s="5">
        <f t="shared" si="1758"/>
        <v>1.6108610574857073E-3</v>
      </c>
      <c r="AF1511" s="5">
        <f t="shared" si="1759"/>
        <v>1.5229269950535515E-3</v>
      </c>
      <c r="AG1511" s="5">
        <f t="shared" si="1760"/>
        <v>9.5986206527453905E-4</v>
      </c>
      <c r="AH1511" s="5">
        <f t="shared" si="1761"/>
        <v>3.8830964068558606E-2</v>
      </c>
      <c r="AI1511" s="5">
        <f t="shared" si="1762"/>
        <v>2.8257673248416309E-2</v>
      </c>
      <c r="AJ1511" s="5">
        <f t="shared" si="1763"/>
        <v>1.0281692929442409E-2</v>
      </c>
      <c r="AK1511" s="5">
        <f t="shared" si="1764"/>
        <v>2.4940295818887755E-3</v>
      </c>
      <c r="AL1511" s="5">
        <f t="shared" si="1765"/>
        <v>2.4972904145989835E-5</v>
      </c>
      <c r="AM1511" s="5">
        <f t="shared" si="1766"/>
        <v>1.2399246847245418E-4</v>
      </c>
      <c r="AN1511" s="5">
        <f t="shared" si="1767"/>
        <v>2.3444787685756338E-4</v>
      </c>
      <c r="AO1511" s="5">
        <f t="shared" si="1768"/>
        <v>2.2164978099145711E-4</v>
      </c>
      <c r="AP1511" s="5">
        <f t="shared" si="1769"/>
        <v>1.3970020706253762E-4</v>
      </c>
      <c r="AQ1511" s="5">
        <f t="shared" si="1770"/>
        <v>6.6037109644385617E-5</v>
      </c>
      <c r="AR1511" s="5">
        <f t="shared" si="1771"/>
        <v>1.4684500106114714E-2</v>
      </c>
      <c r="AS1511" s="5">
        <f t="shared" si="1772"/>
        <v>1.068605469290701E-2</v>
      </c>
      <c r="AT1511" s="5">
        <f t="shared" si="1773"/>
        <v>3.888173382635265E-3</v>
      </c>
      <c r="AU1511" s="5">
        <f t="shared" si="1774"/>
        <v>9.4315396329685858E-4</v>
      </c>
      <c r="AV1511" s="5">
        <f t="shared" si="1775"/>
        <v>1.7158559642465205E-4</v>
      </c>
      <c r="AW1511" s="5">
        <f t="shared" si="1776"/>
        <v>9.544996497640733E-7</v>
      </c>
      <c r="AX1511" s="5">
        <f t="shared" si="1777"/>
        <v>1.5038422486640176E-5</v>
      </c>
      <c r="AY1511" s="5">
        <f t="shared" si="1778"/>
        <v>2.84350030829743E-5</v>
      </c>
      <c r="AZ1511" s="5">
        <f t="shared" si="1779"/>
        <v>2.6882786444092027E-5</v>
      </c>
      <c r="BA1511" s="5">
        <f t="shared" si="1780"/>
        <v>1.6943535048213658E-5</v>
      </c>
      <c r="BB1511" s="5">
        <f t="shared" si="1781"/>
        <v>8.0093086851438446E-6</v>
      </c>
      <c r="BC1511" s="5">
        <f t="shared" si="1782"/>
        <v>3.0288378632384037E-6</v>
      </c>
      <c r="BD1511" s="5">
        <f t="shared" si="1783"/>
        <v>4.6276330530485542E-3</v>
      </c>
      <c r="BE1511" s="5">
        <f t="shared" si="1784"/>
        <v>3.3675739416549389E-3</v>
      </c>
      <c r="BF1511" s="5">
        <f t="shared" si="1785"/>
        <v>1.2253082863865517E-3</v>
      </c>
      <c r="BG1511" s="5">
        <f t="shared" si="1786"/>
        <v>2.9722295094327739E-4</v>
      </c>
      <c r="BH1511" s="5">
        <f t="shared" si="1787"/>
        <v>5.4073013837980677E-5</v>
      </c>
      <c r="BI1511" s="5">
        <f t="shared" si="1788"/>
        <v>7.8698924594970513E-6</v>
      </c>
      <c r="BJ1511" s="8">
        <f t="shared" si="1789"/>
        <v>0.13660280042730688</v>
      </c>
      <c r="BK1511" s="8">
        <f t="shared" si="1790"/>
        <v>0.21352448918553191</v>
      </c>
      <c r="BL1511" s="8">
        <f t="shared" si="1791"/>
        <v>0.56438536523185812</v>
      </c>
      <c r="BM1511" s="8">
        <f t="shared" si="1792"/>
        <v>0.48284442070774847</v>
      </c>
      <c r="BN1511" s="8">
        <f t="shared" si="1793"/>
        <v>0.5137868946446521</v>
      </c>
    </row>
    <row r="1512" spans="1:66" x14ac:dyDescent="0.25">
      <c r="A1512" t="s">
        <v>192</v>
      </c>
      <c r="B1512" t="s">
        <v>197</v>
      </c>
      <c r="C1512" t="s">
        <v>200</v>
      </c>
      <c r="D1512" t="s">
        <v>568</v>
      </c>
      <c r="E1512">
        <f>VLOOKUP(A1512,home!$A$2:$E$405,3,FALSE)</f>
        <v>1.40350877192982</v>
      </c>
      <c r="F1512">
        <f>VLOOKUP(B1512,home!$B$2:$E$405,3,FALSE)</f>
        <v>0.83</v>
      </c>
      <c r="G1512">
        <f>VLOOKUP(C1512,away!$B$2:$E$405,4,FALSE)</f>
        <v>1.01</v>
      </c>
      <c r="H1512">
        <f>VLOOKUP(A1512,away!$A$2:$E$405,3,FALSE)</f>
        <v>1.06578947368421</v>
      </c>
      <c r="I1512">
        <f>VLOOKUP(C1512,away!$B$2:$E$405,3,FALSE)</f>
        <v>0.6</v>
      </c>
      <c r="J1512">
        <f>VLOOKUP(B1512,home!$B$2:$E$405,4,FALSE)</f>
        <v>0.79</v>
      </c>
      <c r="K1512" s="3">
        <f t="shared" si="1738"/>
        <v>1.1765614035087681</v>
      </c>
      <c r="L1512" s="3">
        <f t="shared" si="1739"/>
        <v>0.50518421052631557</v>
      </c>
      <c r="M1512" s="5">
        <f t="shared" si="1740"/>
        <v>0.18604892280234858</v>
      </c>
      <c r="N1512" s="5">
        <f t="shared" si="1741"/>
        <v>0.21889798173362571</v>
      </c>
      <c r="O1512" s="5">
        <f t="shared" si="1742"/>
        <v>9.3988978185175903E-2</v>
      </c>
      <c r="P1512" s="5">
        <f t="shared" si="1743"/>
        <v>0.11058380408790555</v>
      </c>
      <c r="Q1512" s="5">
        <f t="shared" si="1744"/>
        <v>0.1287734583068757</v>
      </c>
      <c r="R1512" s="5">
        <f t="shared" si="1745"/>
        <v>2.374087387132659E-2</v>
      </c>
      <c r="S1512" s="5">
        <f t="shared" si="1746"/>
        <v>1.6432207107621465E-2</v>
      </c>
      <c r="T1512" s="5">
        <f t="shared" si="1747"/>
        <v>6.5054317871502412E-2</v>
      </c>
      <c r="U1512" s="5">
        <f t="shared" si="1748"/>
        <v>2.7932595882572655E-2</v>
      </c>
      <c r="V1512" s="5">
        <f t="shared" si="1749"/>
        <v>1.0852199184736646E-3</v>
      </c>
      <c r="W1512" s="5">
        <f t="shared" si="1750"/>
        <v>5.0503293613405165E-2</v>
      </c>
      <c r="X1512" s="5">
        <f t="shared" si="1751"/>
        <v>2.5513466513066803E-2</v>
      </c>
      <c r="Y1512" s="5">
        <f t="shared" si="1752"/>
        <v>6.4445002190966208E-3</v>
      </c>
      <c r="Z1512" s="5">
        <f t="shared" si="1753"/>
        <v>3.9978382079636516E-3</v>
      </c>
      <c r="AA1512" s="5">
        <f t="shared" si="1754"/>
        <v>4.7037021329626926E-3</v>
      </c>
      <c r="AB1512" s="5">
        <f t="shared" si="1755"/>
        <v>2.7670971916228869E-3</v>
      </c>
      <c r="AC1512" s="5">
        <f t="shared" si="1756"/>
        <v>4.0314579980219891E-5</v>
      </c>
      <c r="AD1512" s="5">
        <f t="shared" si="1757"/>
        <v>1.485505650390085E-2</v>
      </c>
      <c r="AE1512" s="5">
        <f t="shared" si="1758"/>
        <v>7.5045399922469601E-3</v>
      </c>
      <c r="AF1512" s="5">
        <f t="shared" si="1759"/>
        <v>1.8955875556732214E-3</v>
      </c>
      <c r="AG1512" s="5">
        <f t="shared" si="1760"/>
        <v>3.1920696759876152E-4</v>
      </c>
      <c r="AH1512" s="5">
        <f t="shared" si="1761"/>
        <v>5.0491118472551454E-4</v>
      </c>
      <c r="AI1512" s="5">
        <f t="shared" si="1762"/>
        <v>5.940590121479263E-4</v>
      </c>
      <c r="AJ1512" s="5">
        <f t="shared" si="1763"/>
        <v>3.4947345254989832E-4</v>
      </c>
      <c r="AK1512" s="5">
        <f t="shared" si="1764"/>
        <v>1.3705899194038773E-4</v>
      </c>
      <c r="AL1512" s="5">
        <f t="shared" si="1765"/>
        <v>9.5848759504079354E-7</v>
      </c>
      <c r="AM1512" s="5">
        <f t="shared" si="1766"/>
        <v>3.495577225886325E-3</v>
      </c>
      <c r="AN1512" s="5">
        <f t="shared" si="1767"/>
        <v>1.7659104211931514E-3</v>
      </c>
      <c r="AO1512" s="5">
        <f t="shared" si="1768"/>
        <v>4.4605503099532778E-4</v>
      </c>
      <c r="AP1512" s="5">
        <f t="shared" si="1769"/>
        <v>7.5113319561555288E-5</v>
      </c>
      <c r="AQ1512" s="5">
        <f t="shared" si="1770"/>
        <v>9.4865157606787929E-6</v>
      </c>
      <c r="AR1512" s="5">
        <f t="shared" si="1771"/>
        <v>5.1014631648293169E-5</v>
      </c>
      <c r="AS1512" s="5">
        <f t="shared" si="1772"/>
        <v>6.0021846611598636E-5</v>
      </c>
      <c r="AT1512" s="5">
        <f t="shared" si="1773"/>
        <v>3.5309694045265253E-5</v>
      </c>
      <c r="AU1512" s="5">
        <f t="shared" si="1774"/>
        <v>1.3848007727787489E-5</v>
      </c>
      <c r="AV1512" s="5">
        <f t="shared" si="1775"/>
        <v>4.0732578520014802E-6</v>
      </c>
      <c r="AW1512" s="5">
        <f t="shared" si="1776"/>
        <v>1.5825169177452495E-8</v>
      </c>
      <c r="AX1512" s="5">
        <f t="shared" si="1777"/>
        <v>6.8546020782701649E-4</v>
      </c>
      <c r="AY1512" s="5">
        <f t="shared" si="1778"/>
        <v>3.4628367393829554E-4</v>
      </c>
      <c r="AZ1512" s="5">
        <f t="shared" si="1779"/>
        <v>8.7468522218334951E-5</v>
      </c>
      <c r="BA1512" s="5">
        <f t="shared" si="1780"/>
        <v>1.4729238780924343E-5</v>
      </c>
      <c r="BB1512" s="5">
        <f t="shared" si="1781"/>
        <v>1.8602447162987142E-6</v>
      </c>
      <c r="BC1512" s="5">
        <f t="shared" si="1782"/>
        <v>1.8795325167782324E-7</v>
      </c>
      <c r="BD1512" s="5">
        <f t="shared" si="1783"/>
        <v>4.2952977357556264E-6</v>
      </c>
      <c r="BE1512" s="5">
        <f t="shared" si="1784"/>
        <v>5.0536815324686734E-6</v>
      </c>
      <c r="BF1512" s="5">
        <f t="shared" si="1785"/>
        <v>2.972983318363843E-6</v>
      </c>
      <c r="BG1512" s="5">
        <f t="shared" si="1786"/>
        <v>1.1659658085541059E-6</v>
      </c>
      <c r="BH1512" s="5">
        <f t="shared" si="1787"/>
        <v>3.4295759203891369E-7</v>
      </c>
      <c r="BI1512" s="5">
        <f t="shared" si="1788"/>
        <v>8.0702133166658308E-8</v>
      </c>
      <c r="BJ1512" s="8">
        <f t="shared" si="1789"/>
        <v>0.52668954163112169</v>
      </c>
      <c r="BK1512" s="8">
        <f t="shared" si="1790"/>
        <v>0.31453771065786273</v>
      </c>
      <c r="BL1512" s="8">
        <f t="shared" si="1791"/>
        <v>0.1548969289310298</v>
      </c>
      <c r="BM1512" s="8">
        <f t="shared" si="1792"/>
        <v>0.23774173259195092</v>
      </c>
      <c r="BN1512" s="8">
        <f t="shared" si="1793"/>
        <v>0.76203401898725809</v>
      </c>
    </row>
    <row r="1513" spans="1:66" x14ac:dyDescent="0.25">
      <c r="A1513" t="s">
        <v>192</v>
      </c>
      <c r="B1513" t="s">
        <v>194</v>
      </c>
      <c r="C1513" t="s">
        <v>198</v>
      </c>
      <c r="D1513" t="s">
        <v>568</v>
      </c>
      <c r="E1513">
        <f>VLOOKUP(A1513,home!$A$2:$E$405,3,FALSE)</f>
        <v>1.40350877192982</v>
      </c>
      <c r="F1513">
        <f>VLOOKUP(B1513,home!$B$2:$E$405,3,FALSE)</f>
        <v>0.83</v>
      </c>
      <c r="G1513">
        <f>VLOOKUP(C1513,away!$B$2:$E$405,4,FALSE)</f>
        <v>0.57999999999999996</v>
      </c>
      <c r="H1513">
        <f>VLOOKUP(A1513,away!$A$2:$E$405,3,FALSE)</f>
        <v>1.06578947368421</v>
      </c>
      <c r="I1513">
        <f>VLOOKUP(C1513,away!$B$2:$E$405,3,FALSE)</f>
        <v>0.98</v>
      </c>
      <c r="J1513">
        <f>VLOOKUP(B1513,home!$B$2:$E$405,4,FALSE)</f>
        <v>1.1399999999999999</v>
      </c>
      <c r="K1513" s="3">
        <f t="shared" si="1738"/>
        <v>0.67564912280701539</v>
      </c>
      <c r="L1513" s="3">
        <f t="shared" si="1739"/>
        <v>1.1906999999999992</v>
      </c>
      <c r="M1513" s="5">
        <f t="shared" si="1740"/>
        <v>0.15468737677786032</v>
      </c>
      <c r="N1513" s="5">
        <f t="shared" si="1741"/>
        <v>0.10451439042927957</v>
      </c>
      <c r="O1513" s="5">
        <f t="shared" si="1742"/>
        <v>0.18418625952939813</v>
      </c>
      <c r="P1513" s="5">
        <f t="shared" si="1743"/>
        <v>0.12444528468414309</v>
      </c>
      <c r="Q1513" s="5">
        <f t="shared" si="1744"/>
        <v>3.530752810712634E-2</v>
      </c>
      <c r="R1513" s="5">
        <f t="shared" si="1745"/>
        <v>0.10965528961082713</v>
      </c>
      <c r="S1513" s="5">
        <f t="shared" si="1746"/>
        <v>2.5028915097508396E-2</v>
      </c>
      <c r="T1513" s="5">
        <f t="shared" si="1747"/>
        <v>4.2040673717155301E-2</v>
      </c>
      <c r="U1513" s="5">
        <f t="shared" si="1748"/>
        <v>7.408850023670456E-2</v>
      </c>
      <c r="V1513" s="5">
        <f t="shared" si="1749"/>
        <v>2.2372941473775818E-3</v>
      </c>
      <c r="W1513" s="5">
        <f t="shared" si="1750"/>
        <v>7.9518334646879827E-3</v>
      </c>
      <c r="X1513" s="5">
        <f t="shared" si="1751"/>
        <v>9.4682481064039745E-3</v>
      </c>
      <c r="Y1513" s="5">
        <f t="shared" si="1752"/>
        <v>5.6369215101476034E-3</v>
      </c>
      <c r="Z1513" s="5">
        <f t="shared" si="1753"/>
        <v>4.3522184446537243E-2</v>
      </c>
      <c r="AA1513" s="5">
        <f t="shared" si="1754"/>
        <v>2.9405725743948011E-2</v>
      </c>
      <c r="AB1513" s="5">
        <f t="shared" si="1755"/>
        <v>9.9339764022010717E-3</v>
      </c>
      <c r="AC1513" s="5">
        <f t="shared" si="1756"/>
        <v>1.1249330459766532E-4</v>
      </c>
      <c r="AD1513" s="5">
        <f t="shared" si="1757"/>
        <v>1.3431623262809766E-3</v>
      </c>
      <c r="AE1513" s="5">
        <f t="shared" si="1758"/>
        <v>1.5993033819027577E-3</v>
      </c>
      <c r="AF1513" s="5">
        <f t="shared" si="1759"/>
        <v>9.5214526841580634E-4</v>
      </c>
      <c r="AG1513" s="5">
        <f t="shared" si="1760"/>
        <v>3.7790645703423317E-4</v>
      </c>
      <c r="AH1513" s="5">
        <f t="shared" si="1761"/>
        <v>1.295546625512297E-2</v>
      </c>
      <c r="AI1513" s="5">
        <f t="shared" si="1762"/>
        <v>8.7533494108297215E-3</v>
      </c>
      <c r="AJ1513" s="5">
        <f t="shared" si="1763"/>
        <v>2.9570964255252034E-3</v>
      </c>
      <c r="AK1513" s="5">
        <f t="shared" si="1764"/>
        <v>6.6598653532062141E-4</v>
      </c>
      <c r="AL1513" s="5">
        <f t="shared" si="1765"/>
        <v>3.6200138905504107E-6</v>
      </c>
      <c r="AM1513" s="5">
        <f t="shared" si="1766"/>
        <v>1.8150128950783446E-4</v>
      </c>
      <c r="AN1513" s="5">
        <f t="shared" si="1767"/>
        <v>2.1611358541697833E-4</v>
      </c>
      <c r="AO1513" s="5">
        <f t="shared" si="1768"/>
        <v>1.2866322307799799E-4</v>
      </c>
      <c r="AP1513" s="5">
        <f t="shared" si="1769"/>
        <v>5.1066433239657347E-5</v>
      </c>
      <c r="AQ1513" s="5">
        <f t="shared" si="1770"/>
        <v>1.5201200514614997E-5</v>
      </c>
      <c r="AR1513" s="5">
        <f t="shared" si="1771"/>
        <v>3.0852147339949804E-3</v>
      </c>
      <c r="AS1513" s="5">
        <f t="shared" si="1772"/>
        <v>2.0845226286949872E-3</v>
      </c>
      <c r="AT1513" s="5">
        <f t="shared" si="1773"/>
        <v>7.042029427745711E-4</v>
      </c>
      <c r="AU1513" s="5">
        <f t="shared" si="1774"/>
        <v>1.5859803352125259E-4</v>
      </c>
      <c r="AV1513" s="5">
        <f t="shared" si="1775"/>
        <v>2.6789155556887989E-5</v>
      </c>
      <c r="AW1513" s="5">
        <f t="shared" si="1776"/>
        <v>8.0896793360814042E-8</v>
      </c>
      <c r="AX1513" s="5">
        <f t="shared" si="1777"/>
        <v>2.0438531174051737E-5</v>
      </c>
      <c r="AY1513" s="5">
        <f t="shared" si="1778"/>
        <v>2.4336159068943383E-5</v>
      </c>
      <c r="AZ1513" s="5">
        <f t="shared" si="1779"/>
        <v>1.4488532301695437E-5</v>
      </c>
      <c r="BA1513" s="5">
        <f t="shared" si="1780"/>
        <v>5.7504984705429134E-6</v>
      </c>
      <c r="BB1513" s="5">
        <f t="shared" si="1781"/>
        <v>1.7117796322188611E-6</v>
      </c>
      <c r="BC1513" s="5">
        <f t="shared" si="1782"/>
        <v>4.076432016165991E-7</v>
      </c>
      <c r="BD1513" s="5">
        <f t="shared" si="1783"/>
        <v>6.1226086396130354E-4</v>
      </c>
      <c r="BE1513" s="5">
        <f t="shared" si="1784"/>
        <v>4.1367351566451996E-4</v>
      </c>
      <c r="BF1513" s="5">
        <f t="shared" si="1785"/>
        <v>1.3974907399361353E-4</v>
      </c>
      <c r="BG1513" s="5">
        <f t="shared" si="1786"/>
        <v>3.1473779752292555E-5</v>
      </c>
      <c r="BH1513" s="5">
        <f t="shared" si="1787"/>
        <v>5.3163079202644176E-6</v>
      </c>
      <c r="BI1513" s="5">
        <f t="shared" si="1788"/>
        <v>7.1839175657972865E-7</v>
      </c>
      <c r="BJ1513" s="8">
        <f t="shared" si="1789"/>
        <v>0.20985179164404069</v>
      </c>
      <c r="BK1513" s="8">
        <f t="shared" si="1790"/>
        <v>0.30653932018444652</v>
      </c>
      <c r="BL1513" s="8">
        <f t="shared" si="1791"/>
        <v>0.4398641695774686</v>
      </c>
      <c r="BM1513" s="8">
        <f t="shared" si="1792"/>
        <v>0.28695708145158294</v>
      </c>
      <c r="BN1513" s="8">
        <f t="shared" si="1793"/>
        <v>0.71279612913863455</v>
      </c>
    </row>
    <row r="1514" spans="1:66" x14ac:dyDescent="0.25">
      <c r="A1514" t="s">
        <v>192</v>
      </c>
      <c r="B1514" t="s">
        <v>281</v>
      </c>
      <c r="C1514" t="s">
        <v>196</v>
      </c>
      <c r="D1514" t="s">
        <v>568</v>
      </c>
      <c r="E1514">
        <f>VLOOKUP(A1514,home!$A$2:$E$405,3,FALSE)</f>
        <v>1.40350877192982</v>
      </c>
      <c r="F1514">
        <f>VLOOKUP(B1514,home!$B$2:$E$405,3,FALSE)</f>
        <v>1.5</v>
      </c>
      <c r="G1514">
        <f>VLOOKUP(C1514,away!$B$2:$E$405,4,FALSE)</f>
        <v>0.79</v>
      </c>
      <c r="H1514">
        <f>VLOOKUP(A1514,away!$A$2:$E$405,3,FALSE)</f>
        <v>1.06578947368421</v>
      </c>
      <c r="I1514">
        <f>VLOOKUP(C1514,away!$B$2:$E$405,3,FALSE)</f>
        <v>0.6</v>
      </c>
      <c r="J1514">
        <f>VLOOKUP(B1514,home!$B$2:$E$405,4,FALSE)</f>
        <v>0.59</v>
      </c>
      <c r="K1514" s="3">
        <f t="shared" si="1738"/>
        <v>1.6631578947368368</v>
      </c>
      <c r="L1514" s="3">
        <f t="shared" si="1739"/>
        <v>0.37728947368421029</v>
      </c>
      <c r="M1514" s="5">
        <f t="shared" si="1740"/>
        <v>0.12997055314928513</v>
      </c>
      <c r="N1514" s="5">
        <f t="shared" si="1741"/>
        <v>0.21616155155354722</v>
      </c>
      <c r="O1514" s="5">
        <f t="shared" si="1742"/>
        <v>4.9036521592139469E-2</v>
      </c>
      <c r="P1514" s="5">
        <f t="shared" si="1743"/>
        <v>8.1555478016400118E-2</v>
      </c>
      <c r="Q1514" s="5">
        <f t="shared" si="1744"/>
        <v>0.17975539550242295</v>
      </c>
      <c r="R1514" s="5">
        <f t="shared" si="1745"/>
        <v>9.2504817114013559E-3</v>
      </c>
      <c r="S1514" s="5">
        <f t="shared" si="1746"/>
        <v>1.2793851825120335E-2</v>
      </c>
      <c r="T1514" s="5">
        <f t="shared" si="1747"/>
        <v>6.7819818561006218E-2</v>
      </c>
      <c r="U1514" s="5">
        <f t="shared" si="1748"/>
        <v>1.5385011688435892E-2</v>
      </c>
      <c r="V1514" s="5">
        <f t="shared" si="1749"/>
        <v>8.9200436046310962E-4</v>
      </c>
      <c r="W1514" s="5">
        <f t="shared" si="1750"/>
        <v>9.9653868383799082E-2</v>
      </c>
      <c r="X1514" s="5">
        <f t="shared" si="1751"/>
        <v>3.759835555311912E-2</v>
      </c>
      <c r="Y1514" s="5">
        <f t="shared" si="1752"/>
        <v>7.0927318890140582E-3</v>
      </c>
      <c r="Z1514" s="5">
        <f t="shared" si="1753"/>
        <v>1.1633697920733436E-3</v>
      </c>
      <c r="AA1514" s="5">
        <f t="shared" si="1754"/>
        <v>1.9348676541851336E-3</v>
      </c>
      <c r="AB1514" s="5">
        <f t="shared" si="1755"/>
        <v>1.6089952071644748E-3</v>
      </c>
      <c r="AC1514" s="5">
        <f t="shared" si="1756"/>
        <v>3.4982848156537568E-5</v>
      </c>
      <c r="AD1514" s="5">
        <f t="shared" si="1757"/>
        <v>4.1435029485895288E-2</v>
      </c>
      <c r="AE1514" s="5">
        <f t="shared" si="1758"/>
        <v>1.5633000466823168E-2</v>
      </c>
      <c r="AF1514" s="5">
        <f t="shared" si="1759"/>
        <v>2.9490832591163633E-3</v>
      </c>
      <c r="AG1514" s="5">
        <f t="shared" si="1760"/>
        <v>3.708860235609761E-4</v>
      </c>
      <c r="AH1514" s="5">
        <f t="shared" si="1761"/>
        <v>1.0973179413786523E-4</v>
      </c>
      <c r="AI1514" s="5">
        <f t="shared" si="1762"/>
        <v>1.8250129972402791E-4</v>
      </c>
      <c r="AJ1514" s="5">
        <f t="shared" si="1763"/>
        <v>1.5176423871787542E-4</v>
      </c>
      <c r="AK1514" s="5">
        <f t="shared" si="1764"/>
        <v>8.4135963920786811E-5</v>
      </c>
      <c r="AL1514" s="5">
        <f t="shared" si="1765"/>
        <v>8.7805824770308961E-7</v>
      </c>
      <c r="AM1514" s="5">
        <f t="shared" si="1766"/>
        <v>1.378259928162408E-2</v>
      </c>
      <c r="AN1514" s="5">
        <f t="shared" si="1767"/>
        <v>5.2000296289643234E-3</v>
      </c>
      <c r="AO1514" s="5">
        <f t="shared" si="1768"/>
        <v>9.8095822092712434E-4</v>
      </c>
      <c r="AP1514" s="5">
        <f t="shared" si="1769"/>
        <v>1.2336840362659802E-4</v>
      </c>
      <c r="AQ1514" s="5">
        <f t="shared" si="1770"/>
        <v>1.1636400018385097E-5</v>
      </c>
      <c r="AR1514" s="5">
        <f t="shared" si="1771"/>
        <v>8.2801301713398567E-6</v>
      </c>
      <c r="AS1514" s="5">
        <f t="shared" si="1772"/>
        <v>1.3771163863912562E-5</v>
      </c>
      <c r="AT1514" s="5">
        <f t="shared" si="1773"/>
        <v>1.1451809949990413E-5</v>
      </c>
      <c r="AU1514" s="5">
        <f t="shared" si="1774"/>
        <v>6.3487227091174724E-6</v>
      </c>
      <c r="AV1514" s="5">
        <f t="shared" si="1775"/>
        <v>2.6397320737909413E-6</v>
      </c>
      <c r="AW1514" s="5">
        <f t="shared" si="1776"/>
        <v>1.5304847132782574E-8</v>
      </c>
      <c r="AX1514" s="5">
        <f t="shared" si="1777"/>
        <v>3.8204398008712206E-3</v>
      </c>
      <c r="AY1514" s="5">
        <f t="shared" si="1778"/>
        <v>1.441411721712912E-3</v>
      </c>
      <c r="AZ1514" s="5">
        <f t="shared" si="1779"/>
        <v>2.7191473492365795E-4</v>
      </c>
      <c r="BA1514" s="5">
        <f t="shared" si="1780"/>
        <v>3.4196855742109487E-5</v>
      </c>
      <c r="BB1514" s="5">
        <f t="shared" si="1781"/>
        <v>3.2255284261488384E-6</v>
      </c>
      <c r="BC1514" s="5">
        <f t="shared" si="1782"/>
        <v>2.433915844510309E-7</v>
      </c>
      <c r="BD1514" s="5">
        <f t="shared" si="1783"/>
        <v>5.2066765906359401E-7</v>
      </c>
      <c r="BE1514" s="5">
        <f t="shared" si="1784"/>
        <v>8.6595252770576405E-7</v>
      </c>
      <c r="BF1514" s="5">
        <f t="shared" si="1785"/>
        <v>7.2010789146058066E-7</v>
      </c>
      <c r="BG1514" s="5">
        <f t="shared" si="1786"/>
        <v>3.9921770824832067E-7</v>
      </c>
      <c r="BH1514" s="5">
        <f t="shared" si="1787"/>
        <v>1.6599052079798548E-7</v>
      </c>
      <c r="BI1514" s="5">
        <f t="shared" si="1788"/>
        <v>5.521368902332976E-8</v>
      </c>
      <c r="BJ1514" s="8">
        <f t="shared" si="1789"/>
        <v>0.69413974464672523</v>
      </c>
      <c r="BK1514" s="8">
        <f t="shared" si="1790"/>
        <v>0.22668915997938582</v>
      </c>
      <c r="BL1514" s="8">
        <f t="shared" si="1791"/>
        <v>7.7789229858591338E-2</v>
      </c>
      <c r="BM1514" s="8">
        <f t="shared" si="1792"/>
        <v>0.33261012633471382</v>
      </c>
      <c r="BN1514" s="8">
        <f t="shared" si="1793"/>
        <v>0.66572998152519614</v>
      </c>
    </row>
    <row r="1515" spans="1:66" x14ac:dyDescent="0.25">
      <c r="A1515" t="s">
        <v>192</v>
      </c>
      <c r="B1515" t="s">
        <v>201</v>
      </c>
      <c r="C1515" t="s">
        <v>199</v>
      </c>
      <c r="D1515" t="s">
        <v>568</v>
      </c>
      <c r="E1515">
        <f>VLOOKUP(A1515,home!$A$2:$E$405,3,FALSE)</f>
        <v>1.40350877192982</v>
      </c>
      <c r="F1515">
        <f>VLOOKUP(B1515,home!$B$2:$E$405,3,FALSE)</f>
        <v>0.56000000000000005</v>
      </c>
      <c r="G1515">
        <f>VLOOKUP(C1515,away!$B$2:$E$405,4,FALSE)</f>
        <v>1.1599999999999999</v>
      </c>
      <c r="H1515">
        <f>VLOOKUP(A1515,away!$A$2:$E$405,3,FALSE)</f>
        <v>1.06578947368421</v>
      </c>
      <c r="I1515">
        <f>VLOOKUP(C1515,away!$B$2:$E$405,3,FALSE)</f>
        <v>0.71</v>
      </c>
      <c r="J1515">
        <f>VLOOKUP(B1515,home!$B$2:$E$405,4,FALSE)</f>
        <v>1.04</v>
      </c>
      <c r="K1515" s="3">
        <f t="shared" si="1738"/>
        <v>0.91171929824561115</v>
      </c>
      <c r="L1515" s="3">
        <f t="shared" si="1739"/>
        <v>0.78697894736842067</v>
      </c>
      <c r="M1515" s="5">
        <f t="shared" si="1740"/>
        <v>0.18292148798310567</v>
      </c>
      <c r="N1515" s="5">
        <f t="shared" si="1741"/>
        <v>0.16677305065800008</v>
      </c>
      <c r="O1515" s="5">
        <f t="shared" si="1742"/>
        <v>0.14395536006400969</v>
      </c>
      <c r="P1515" s="5">
        <f t="shared" si="1743"/>
        <v>0.13124687985625319</v>
      </c>
      <c r="Q1515" s="5">
        <f t="shared" si="1744"/>
        <v>7.6025104356095788E-2</v>
      </c>
      <c r="R1515" s="5">
        <f t="shared" si="1745"/>
        <v>5.6644918865608171E-2</v>
      </c>
      <c r="S1515" s="5">
        <f t="shared" si="1746"/>
        <v>2.3542536830873449E-2</v>
      </c>
      <c r="T1515" s="5">
        <f t="shared" si="1747"/>
        <v>5.9830156599734598E-2</v>
      </c>
      <c r="U1515" s="5">
        <f t="shared" si="1748"/>
        <v>5.1644265677331859E-2</v>
      </c>
      <c r="V1515" s="5">
        <f t="shared" si="1749"/>
        <v>1.876873538005698E-3</v>
      </c>
      <c r="W1515" s="5">
        <f t="shared" si="1750"/>
        <v>2.3104518264196343E-2</v>
      </c>
      <c r="X1515" s="5">
        <f t="shared" si="1751"/>
        <v>1.8182769463011686E-2</v>
      </c>
      <c r="Y1515" s="5">
        <f t="shared" si="1752"/>
        <v>7.1547283861218003E-3</v>
      </c>
      <c r="Z1515" s="5">
        <f t="shared" si="1753"/>
        <v>1.4859452874208638E-2</v>
      </c>
      <c r="AA1515" s="5">
        <f t="shared" si="1754"/>
        <v>1.354764994678723E-2</v>
      </c>
      <c r="AB1515" s="5">
        <f t="shared" si="1755"/>
        <v>6.1758269511810208E-3</v>
      </c>
      <c r="AC1515" s="5">
        <f t="shared" si="1756"/>
        <v>8.4166504460497565E-5</v>
      </c>
      <c r="AD1515" s="5">
        <f t="shared" si="1757"/>
        <v>5.2662087945339973E-3</v>
      </c>
      <c r="AE1515" s="5">
        <f t="shared" si="1758"/>
        <v>4.1443954537446846E-3</v>
      </c>
      <c r="AF1515" s="5">
        <f t="shared" si="1759"/>
        <v>1.63077598583323E-3</v>
      </c>
      <c r="AG1515" s="5">
        <f t="shared" si="1760"/>
        <v>4.2779545624157801E-4</v>
      </c>
      <c r="AH1515" s="5">
        <f t="shared" si="1761"/>
        <v>2.9235191453538412E-3</v>
      </c>
      <c r="AI1515" s="5">
        <f t="shared" si="1762"/>
        <v>2.6654288236096133E-3</v>
      </c>
      <c r="AJ1515" s="5">
        <f t="shared" si="1763"/>
        <v>1.2150614482924905E-3</v>
      </c>
      <c r="AK1515" s="5">
        <f t="shared" si="1764"/>
        <v>3.6926499032084189E-4</v>
      </c>
      <c r="AL1515" s="5">
        <f t="shared" si="1765"/>
        <v>2.4155917865413331E-6</v>
      </c>
      <c r="AM1515" s="5">
        <f t="shared" si="1766"/>
        <v>9.6026083731348081E-4</v>
      </c>
      <c r="AN1515" s="5">
        <f t="shared" si="1767"/>
        <v>7.5570506294808139E-4</v>
      </c>
      <c r="AO1515" s="5">
        <f t="shared" si="1768"/>
        <v>2.973619874799336E-4</v>
      </c>
      <c r="AP1515" s="5">
        <f t="shared" si="1769"/>
        <v>7.8005874631446542E-5</v>
      </c>
      <c r="AQ1515" s="5">
        <f t="shared" si="1770"/>
        <v>1.5347245276502197E-5</v>
      </c>
      <c r="AR1515" s="5">
        <f t="shared" si="1771"/>
        <v>4.6014960392439826E-4</v>
      </c>
      <c r="AS1515" s="5">
        <f t="shared" si="1772"/>
        <v>4.1952727397794829E-4</v>
      </c>
      <c r="AT1515" s="5">
        <f t="shared" si="1773"/>
        <v>1.9124555591303459E-4</v>
      </c>
      <c r="AU1515" s="5">
        <f t="shared" si="1774"/>
        <v>5.8120754676541243E-5</v>
      </c>
      <c r="AV1515" s="5">
        <f t="shared" si="1775"/>
        <v>1.3247453416800373E-5</v>
      </c>
      <c r="AW1515" s="5">
        <f t="shared" si="1776"/>
        <v>4.814434756281026E-8</v>
      </c>
      <c r="AX1515" s="5">
        <f t="shared" si="1777"/>
        <v>1.4591472278803152E-4</v>
      </c>
      <c r="AY1515" s="5">
        <f t="shared" si="1778"/>
        <v>1.1483181494527996E-4</v>
      </c>
      <c r="AZ1515" s="5">
        <f t="shared" si="1779"/>
        <v>4.5185110425020848E-5</v>
      </c>
      <c r="BA1515" s="5">
        <f t="shared" si="1780"/>
        <v>1.1853243546336254E-5</v>
      </c>
      <c r="BB1515" s="5">
        <f t="shared" si="1781"/>
        <v>2.3320632822493073E-6</v>
      </c>
      <c r="BC1515" s="5">
        <f t="shared" si="1782"/>
        <v>3.6705694141222084E-7</v>
      </c>
      <c r="BD1515" s="5">
        <f t="shared" si="1783"/>
        <v>6.0354675154736424E-5</v>
      </c>
      <c r="BE1515" s="5">
        <f t="shared" si="1784"/>
        <v>5.502652207791812E-5</v>
      </c>
      <c r="BF1515" s="5">
        <f t="shared" si="1785"/>
        <v>2.5084371046888062E-5</v>
      </c>
      <c r="BG1515" s="5">
        <f t="shared" si="1786"/>
        <v>7.6233017226004392E-6</v>
      </c>
      <c r="BH1515" s="5">
        <f t="shared" si="1787"/>
        <v>1.7375778242109573E-6</v>
      </c>
      <c r="BI1515" s="5">
        <f t="shared" si="1788"/>
        <v>3.1683664690735014E-7</v>
      </c>
      <c r="BJ1515" s="8">
        <f t="shared" si="1789"/>
        <v>0.36496666843709152</v>
      </c>
      <c r="BK1515" s="8">
        <f t="shared" si="1790"/>
        <v>0.33978919211943026</v>
      </c>
      <c r="BL1515" s="8">
        <f t="shared" si="1791"/>
        <v>0.28043372983887671</v>
      </c>
      <c r="BM1515" s="8">
        <f t="shared" si="1792"/>
        <v>0.24236745781593705</v>
      </c>
      <c r="BN1515" s="8">
        <f t="shared" si="1793"/>
        <v>0.75756680178307256</v>
      </c>
    </row>
    <row r="1516" spans="1:66" x14ac:dyDescent="0.25">
      <c r="A1516" t="s">
        <v>32</v>
      </c>
      <c r="B1516" t="s">
        <v>205</v>
      </c>
      <c r="C1516" t="s">
        <v>210</v>
      </c>
      <c r="D1516" t="s">
        <v>568</v>
      </c>
      <c r="E1516">
        <f>VLOOKUP(A1516,home!$A$2:$E$405,3,FALSE)</f>
        <v>1.25</v>
      </c>
      <c r="F1516">
        <f>VLOOKUP(B1516,home!$B$2:$E$405,3,FALSE)</f>
        <v>0.75</v>
      </c>
      <c r="G1516">
        <f>VLOOKUP(C1516,away!$B$2:$E$405,4,FALSE)</f>
        <v>0.76</v>
      </c>
      <c r="H1516">
        <f>VLOOKUP(A1516,away!$A$2:$E$405,3,FALSE)</f>
        <v>1.1499999999999999</v>
      </c>
      <c r="I1516">
        <f>VLOOKUP(C1516,away!$B$2:$E$405,3,FALSE)</f>
        <v>1.02</v>
      </c>
      <c r="J1516">
        <f>VLOOKUP(B1516,home!$B$2:$E$405,4,FALSE)</f>
        <v>1.43</v>
      </c>
      <c r="K1516" s="3">
        <f t="shared" si="1738"/>
        <v>0.71250000000000002</v>
      </c>
      <c r="L1516" s="3">
        <f t="shared" si="1739"/>
        <v>1.6773899999999997</v>
      </c>
      <c r="M1516" s="5">
        <f t="shared" si="1740"/>
        <v>9.1639763697111326E-2</v>
      </c>
      <c r="N1516" s="5">
        <f t="shared" si="1741"/>
        <v>6.529333163419182E-2</v>
      </c>
      <c r="O1516" s="5">
        <f t="shared" si="1742"/>
        <v>0.15371562322789756</v>
      </c>
      <c r="P1516" s="5">
        <f t="shared" si="1743"/>
        <v>0.10952238154987699</v>
      </c>
      <c r="Q1516" s="5">
        <f t="shared" si="1744"/>
        <v>2.3260749394680834E-2</v>
      </c>
      <c r="R1516" s="5">
        <f t="shared" si="1745"/>
        <v>0.12892052462312154</v>
      </c>
      <c r="S1516" s="5">
        <f t="shared" si="1746"/>
        <v>3.2723655039103267E-2</v>
      </c>
      <c r="T1516" s="5">
        <f t="shared" si="1747"/>
        <v>3.9017348427143682E-2</v>
      </c>
      <c r="U1516" s="5">
        <f t="shared" si="1748"/>
        <v>9.1855873793974085E-2</v>
      </c>
      <c r="V1516" s="5">
        <f t="shared" si="1749"/>
        <v>4.3454845949782795E-3</v>
      </c>
      <c r="W1516" s="5">
        <f t="shared" si="1750"/>
        <v>5.524427981236698E-3</v>
      </c>
      <c r="X1516" s="5">
        <f t="shared" si="1751"/>
        <v>9.2666202514466237E-3</v>
      </c>
      <c r="Y1516" s="5">
        <f t="shared" si="1752"/>
        <v>7.7718680717870255E-3</v>
      </c>
      <c r="Z1516" s="5">
        <f t="shared" si="1753"/>
        <v>7.2083332932525931E-2</v>
      </c>
      <c r="AA1516" s="5">
        <f t="shared" si="1754"/>
        <v>5.1359374714424727E-2</v>
      </c>
      <c r="AB1516" s="5">
        <f t="shared" si="1755"/>
        <v>1.8296777242013808E-2</v>
      </c>
      <c r="AC1516" s="5">
        <f t="shared" si="1756"/>
        <v>3.2459150552494129E-4</v>
      </c>
      <c r="AD1516" s="5">
        <f t="shared" si="1757"/>
        <v>9.8403873415778666E-4</v>
      </c>
      <c r="AE1516" s="5">
        <f t="shared" si="1758"/>
        <v>1.6506167322889297E-3</v>
      </c>
      <c r="AF1516" s="5">
        <f t="shared" si="1759"/>
        <v>1.3843640002870639E-3</v>
      </c>
      <c r="AG1516" s="5">
        <f t="shared" si="1760"/>
        <v>7.7403944348050592E-4</v>
      </c>
      <c r="AH1516" s="5">
        <f t="shared" si="1761"/>
        <v>3.0227965456922405E-2</v>
      </c>
      <c r="AI1516" s="5">
        <f t="shared" si="1762"/>
        <v>2.153742538805721E-2</v>
      </c>
      <c r="AJ1516" s="5">
        <f t="shared" si="1763"/>
        <v>7.6727077944953818E-3</v>
      </c>
      <c r="AK1516" s="5">
        <f t="shared" si="1764"/>
        <v>1.8222681011926531E-3</v>
      </c>
      <c r="AL1516" s="5">
        <f t="shared" si="1765"/>
        <v>1.5517296545395706E-5</v>
      </c>
      <c r="AM1516" s="5">
        <f t="shared" si="1766"/>
        <v>1.4022551961748465E-4</v>
      </c>
      <c r="AN1516" s="5">
        <f t="shared" si="1767"/>
        <v>2.3521288435117256E-4</v>
      </c>
      <c r="AO1516" s="5">
        <f t="shared" si="1768"/>
        <v>1.9727187004090665E-4</v>
      </c>
      <c r="AP1516" s="5">
        <f t="shared" si="1769"/>
        <v>1.1030062069597213E-4</v>
      </c>
      <c r="AQ1516" s="5">
        <f t="shared" si="1770"/>
        <v>4.6254289537304154E-5</v>
      </c>
      <c r="AR1516" s="5">
        <f t="shared" si="1771"/>
        <v>1.0140817395557404E-2</v>
      </c>
      <c r="AS1516" s="5">
        <f t="shared" si="1772"/>
        <v>7.2253323943346501E-3</v>
      </c>
      <c r="AT1516" s="5">
        <f t="shared" si="1773"/>
        <v>2.5740246654817191E-3</v>
      </c>
      <c r="AU1516" s="5">
        <f t="shared" si="1774"/>
        <v>6.1133085805190827E-4</v>
      </c>
      <c r="AV1516" s="5">
        <f t="shared" si="1775"/>
        <v>1.0889330909049615E-4</v>
      </c>
      <c r="AW1516" s="5">
        <f t="shared" si="1776"/>
        <v>5.1514854478473448E-7</v>
      </c>
      <c r="AX1516" s="5">
        <f t="shared" si="1777"/>
        <v>1.6651780454576295E-5</v>
      </c>
      <c r="AY1516" s="5">
        <f t="shared" si="1778"/>
        <v>2.7931530016701728E-5</v>
      </c>
      <c r="AZ1516" s="5">
        <f t="shared" si="1779"/>
        <v>2.3426034567357652E-5</v>
      </c>
      <c r="BA1516" s="5">
        <f t="shared" si="1780"/>
        <v>1.3098198707646685E-5</v>
      </c>
      <c r="BB1516" s="5">
        <f t="shared" si="1781"/>
        <v>5.4926968825548653E-6</v>
      </c>
      <c r="BC1516" s="5">
        <f t="shared" si="1782"/>
        <v>1.8426789647657393E-6</v>
      </c>
      <c r="BD1516" s="5">
        <f t="shared" si="1783"/>
        <v>2.8350176151890087E-3</v>
      </c>
      <c r="BE1516" s="5">
        <f t="shared" si="1784"/>
        <v>2.0199500508221685E-3</v>
      </c>
      <c r="BF1516" s="5">
        <f t="shared" si="1785"/>
        <v>7.1960720560539755E-4</v>
      </c>
      <c r="BG1516" s="5">
        <f t="shared" si="1786"/>
        <v>1.7090671133128193E-4</v>
      </c>
      <c r="BH1516" s="5">
        <f t="shared" si="1787"/>
        <v>3.0442757955884591E-5</v>
      </c>
      <c r="BI1516" s="5">
        <f t="shared" si="1788"/>
        <v>4.338093008713555E-6</v>
      </c>
      <c r="BJ1516" s="8">
        <f t="shared" si="1789"/>
        <v>0.15574511277453743</v>
      </c>
      <c r="BK1516" s="8">
        <f t="shared" si="1790"/>
        <v>0.23859932521315691</v>
      </c>
      <c r="BL1516" s="8">
        <f t="shared" si="1791"/>
        <v>0.53184920139852787</v>
      </c>
      <c r="BM1516" s="8">
        <f t="shared" si="1792"/>
        <v>0.42589718181039615</v>
      </c>
      <c r="BN1516" s="8">
        <f t="shared" si="1793"/>
        <v>0.57235237412688011</v>
      </c>
    </row>
    <row r="1517" spans="1:66" x14ac:dyDescent="0.25">
      <c r="A1517" t="s">
        <v>32</v>
      </c>
      <c r="B1517" t="s">
        <v>195</v>
      </c>
      <c r="C1517" t="s">
        <v>366</v>
      </c>
      <c r="D1517" t="s">
        <v>568</v>
      </c>
      <c r="E1517">
        <f>VLOOKUP(A1517,home!$A$2:$E$405,3,FALSE)</f>
        <v>1.25</v>
      </c>
      <c r="F1517">
        <f>VLOOKUP(B1517,home!$B$2:$E$405,3,FALSE)</f>
        <v>0.71</v>
      </c>
      <c r="G1517">
        <f>VLOOKUP(C1517,away!$B$2:$E$405,4,FALSE)</f>
        <v>0.79</v>
      </c>
      <c r="H1517">
        <f>VLOOKUP(A1517,away!$A$2:$E$405,3,FALSE)</f>
        <v>1.1499999999999999</v>
      </c>
      <c r="I1517">
        <f>VLOOKUP(C1517,away!$B$2:$E$405,3,FALSE)</f>
        <v>0.82</v>
      </c>
      <c r="J1517">
        <f>VLOOKUP(B1517,home!$B$2:$E$405,4,FALSE)</f>
        <v>1.35</v>
      </c>
      <c r="K1517" s="3">
        <f t="shared" si="1738"/>
        <v>0.701125</v>
      </c>
      <c r="L1517" s="3">
        <f t="shared" si="1739"/>
        <v>1.2730499999999998</v>
      </c>
      <c r="M1517" s="5">
        <f t="shared" si="1740"/>
        <v>0.13887583756075358</v>
      </c>
      <c r="N1517" s="5">
        <f t="shared" si="1741"/>
        <v>9.7369321609783357E-2</v>
      </c>
      <c r="O1517" s="5">
        <f t="shared" si="1742"/>
        <v>0.17679588500671733</v>
      </c>
      <c r="P1517" s="5">
        <f t="shared" si="1743"/>
        <v>0.12395601487533468</v>
      </c>
      <c r="Q1517" s="5">
        <f t="shared" si="1744"/>
        <v>3.4134032806829674E-2</v>
      </c>
      <c r="R1517" s="5">
        <f t="shared" si="1745"/>
        <v>0.11253500070390074</v>
      </c>
      <c r="S1517" s="5">
        <f t="shared" si="1746"/>
        <v>2.7659767699065134E-2</v>
      </c>
      <c r="T1517" s="5">
        <f t="shared" si="1747"/>
        <v>4.3454330464734514E-2</v>
      </c>
      <c r="U1517" s="5">
        <f t="shared" si="1748"/>
        <v>7.8901102368522408E-2</v>
      </c>
      <c r="V1517" s="5">
        <f t="shared" si="1749"/>
        <v>2.7431334321315957E-3</v>
      </c>
      <c r="W1517" s="5">
        <f t="shared" si="1750"/>
        <v>7.9774079172294857E-3</v>
      </c>
      <c r="X1517" s="5">
        <f t="shared" si="1751"/>
        <v>1.0155639149028995E-2</v>
      </c>
      <c r="Y1517" s="5">
        <f t="shared" si="1752"/>
        <v>6.4643182093356809E-3</v>
      </c>
      <c r="Z1517" s="5">
        <f t="shared" si="1753"/>
        <v>4.7754227548700269E-2</v>
      </c>
      <c r="AA1517" s="5">
        <f t="shared" si="1754"/>
        <v>3.3481682790082477E-2</v>
      </c>
      <c r="AB1517" s="5">
        <f t="shared" si="1755"/>
        <v>1.1737422423098288E-2</v>
      </c>
      <c r="AC1517" s="5">
        <f t="shared" si="1756"/>
        <v>1.5302692970689611E-4</v>
      </c>
      <c r="AD1517" s="5">
        <f t="shared" si="1757"/>
        <v>1.3982900314918807E-3</v>
      </c>
      <c r="AE1517" s="5">
        <f t="shared" si="1758"/>
        <v>1.7800931245907385E-3</v>
      </c>
      <c r="AF1517" s="5">
        <f t="shared" si="1759"/>
        <v>1.1330737761301197E-3</v>
      </c>
      <c r="AG1517" s="5">
        <f t="shared" si="1760"/>
        <v>4.8081985690081626E-4</v>
      </c>
      <c r="AH1517" s="5">
        <f t="shared" si="1761"/>
        <v>1.519837984521823E-2</v>
      </c>
      <c r="AI1517" s="5">
        <f t="shared" si="1762"/>
        <v>1.0655964068978631E-2</v>
      </c>
      <c r="AJ1517" s="5">
        <f t="shared" si="1763"/>
        <v>3.7355814039313211E-3</v>
      </c>
      <c r="AK1517" s="5">
        <f t="shared" si="1764"/>
        <v>8.7303650394378253E-4</v>
      </c>
      <c r="AL1517" s="5">
        <f t="shared" si="1765"/>
        <v>5.4634726121530415E-6</v>
      </c>
      <c r="AM1517" s="5">
        <f t="shared" si="1766"/>
        <v>1.9607521966594901E-4</v>
      </c>
      <c r="AN1517" s="5">
        <f t="shared" si="1767"/>
        <v>2.4961355839573637E-4</v>
      </c>
      <c r="AO1517" s="5">
        <f t="shared" si="1768"/>
        <v>1.5888527025784607E-4</v>
      </c>
      <c r="AP1517" s="5">
        <f t="shared" si="1769"/>
        <v>6.7422964433916971E-5</v>
      </c>
      <c r="AQ1517" s="5">
        <f t="shared" si="1770"/>
        <v>2.1458201218149514E-5</v>
      </c>
      <c r="AR1517" s="5">
        <f t="shared" si="1771"/>
        <v>3.8696594923910092E-3</v>
      </c>
      <c r="AS1517" s="5">
        <f t="shared" si="1772"/>
        <v>2.7131150116026462E-3</v>
      </c>
      <c r="AT1517" s="5">
        <f t="shared" si="1773"/>
        <v>9.5111638125495264E-4</v>
      </c>
      <c r="AU1517" s="5">
        <f t="shared" si="1774"/>
        <v>2.2228382426912625E-4</v>
      </c>
      <c r="AV1517" s="5">
        <f t="shared" si="1775"/>
        <v>3.8962186572672782E-5</v>
      </c>
      <c r="AW1517" s="5">
        <f t="shared" si="1776"/>
        <v>1.3545878747961135E-7</v>
      </c>
      <c r="AX1517" s="5">
        <f t="shared" si="1777"/>
        <v>2.2912206398048077E-5</v>
      </c>
      <c r="AY1517" s="5">
        <f t="shared" si="1778"/>
        <v>2.9168384355035103E-5</v>
      </c>
      <c r="AZ1517" s="5">
        <f t="shared" si="1779"/>
        <v>1.8566405851588717E-5</v>
      </c>
      <c r="BA1517" s="5">
        <f t="shared" si="1780"/>
        <v>7.8786543231216704E-6</v>
      </c>
      <c r="BB1517" s="5">
        <f t="shared" si="1781"/>
        <v>2.5074802215125124E-6</v>
      </c>
      <c r="BC1517" s="5">
        <f t="shared" si="1782"/>
        <v>6.3842953919930008E-7</v>
      </c>
      <c r="BD1517" s="5">
        <f t="shared" si="1783"/>
        <v>8.2104500279806154E-4</v>
      </c>
      <c r="BE1517" s="5">
        <f t="shared" si="1784"/>
        <v>5.7565517758679087E-4</v>
      </c>
      <c r="BF1517" s="5">
        <f t="shared" si="1785"/>
        <v>2.0180311819276937E-4</v>
      </c>
      <c r="BG1517" s="5">
        <f t="shared" si="1786"/>
        <v>4.7163070414301813E-5</v>
      </c>
      <c r="BH1517" s="5">
        <f t="shared" si="1787"/>
        <v>8.2668019360568381E-6</v>
      </c>
      <c r="BI1517" s="5">
        <f t="shared" si="1788"/>
        <v>1.1592123014835706E-6</v>
      </c>
      <c r="BJ1517" s="8">
        <f t="shared" si="1789"/>
        <v>0.20512245372071539</v>
      </c>
      <c r="BK1517" s="8">
        <f t="shared" si="1790"/>
        <v>0.29342241235395911</v>
      </c>
      <c r="BL1517" s="8">
        <f t="shared" si="1791"/>
        <v>0.45336428439371301</v>
      </c>
      <c r="BM1517" s="8">
        <f t="shared" si="1792"/>
        <v>0.31596825252820082</v>
      </c>
      <c r="BN1517" s="8">
        <f t="shared" si="1793"/>
        <v>0.68366609256331945</v>
      </c>
    </row>
    <row r="1518" spans="1:66" x14ac:dyDescent="0.25">
      <c r="A1518" t="s">
        <v>32</v>
      </c>
      <c r="B1518" t="s">
        <v>33</v>
      </c>
      <c r="C1518" t="s">
        <v>208</v>
      </c>
      <c r="D1518" t="s">
        <v>568</v>
      </c>
      <c r="E1518">
        <f>VLOOKUP(A1518,home!$A$2:$E$405,3,FALSE)</f>
        <v>1.25</v>
      </c>
      <c r="F1518">
        <f>VLOOKUP(B1518,home!$B$2:$E$405,3,FALSE)</f>
        <v>1.02</v>
      </c>
      <c r="G1518">
        <f>VLOOKUP(C1518,away!$B$2:$E$405,4,FALSE)</f>
        <v>0.62</v>
      </c>
      <c r="H1518">
        <f>VLOOKUP(A1518,away!$A$2:$E$405,3,FALSE)</f>
        <v>1.1499999999999999</v>
      </c>
      <c r="I1518">
        <f>VLOOKUP(C1518,away!$B$2:$E$405,3,FALSE)</f>
        <v>0.98</v>
      </c>
      <c r="J1518">
        <f>VLOOKUP(B1518,home!$B$2:$E$405,4,FALSE)</f>
        <v>1.3</v>
      </c>
      <c r="K1518" s="3">
        <f t="shared" si="1738"/>
        <v>0.79049999999999998</v>
      </c>
      <c r="L1518" s="3">
        <f t="shared" si="1739"/>
        <v>1.4651000000000001</v>
      </c>
      <c r="M1518" s="5">
        <f t="shared" si="1740"/>
        <v>0.10481063848350811</v>
      </c>
      <c r="N1518" s="5">
        <f t="shared" si="1741"/>
        <v>8.2852809721213144E-2</v>
      </c>
      <c r="O1518" s="5">
        <f t="shared" si="1742"/>
        <v>0.15355806644218775</v>
      </c>
      <c r="P1518" s="5">
        <f t="shared" si="1743"/>
        <v>0.12138765152254941</v>
      </c>
      <c r="Q1518" s="5">
        <f t="shared" si="1744"/>
        <v>3.2747573042309491E-2</v>
      </c>
      <c r="R1518" s="5">
        <f t="shared" si="1745"/>
        <v>0.11248896157222465</v>
      </c>
      <c r="S1518" s="5">
        <f t="shared" si="1746"/>
        <v>3.5146627659553918E-2</v>
      </c>
      <c r="T1518" s="5">
        <f t="shared" si="1747"/>
        <v>4.7978469264287643E-2</v>
      </c>
      <c r="U1518" s="5">
        <f t="shared" si="1748"/>
        <v>8.8922524122843571E-2</v>
      </c>
      <c r="V1518" s="5">
        <f t="shared" si="1749"/>
        <v>4.5228303074957617E-3</v>
      </c>
      <c r="W1518" s="5">
        <f t="shared" si="1750"/>
        <v>8.6289854966485526E-3</v>
      </c>
      <c r="X1518" s="5">
        <f t="shared" si="1751"/>
        <v>1.2642326651139795E-2</v>
      </c>
      <c r="Y1518" s="5">
        <f t="shared" si="1752"/>
        <v>9.2611363882924586E-3</v>
      </c>
      <c r="Z1518" s="5">
        <f t="shared" si="1753"/>
        <v>5.4935859199822128E-2</v>
      </c>
      <c r="AA1518" s="5">
        <f t="shared" si="1754"/>
        <v>4.3426796697459386E-2</v>
      </c>
      <c r="AB1518" s="5">
        <f t="shared" si="1755"/>
        <v>1.7164441394670819E-2</v>
      </c>
      <c r="AC1518" s="5">
        <f t="shared" si="1756"/>
        <v>3.2738550995726649E-4</v>
      </c>
      <c r="AD1518" s="5">
        <f t="shared" si="1757"/>
        <v>1.7053032587751699E-3</v>
      </c>
      <c r="AE1518" s="5">
        <f t="shared" si="1758"/>
        <v>2.4984398044315017E-3</v>
      </c>
      <c r="AF1518" s="5">
        <f t="shared" si="1759"/>
        <v>1.8302320787362968E-3</v>
      </c>
      <c r="AG1518" s="5">
        <f t="shared" si="1760"/>
        <v>8.9382433951884976E-4</v>
      </c>
      <c r="AH1518" s="5">
        <f t="shared" si="1761"/>
        <v>2.0121631828414838E-2</v>
      </c>
      <c r="AI1518" s="5">
        <f t="shared" si="1762"/>
        <v>1.5906149960361927E-2</v>
      </c>
      <c r="AJ1518" s="5">
        <f t="shared" si="1763"/>
        <v>6.2869057718330503E-3</v>
      </c>
      <c r="AK1518" s="5">
        <f t="shared" si="1764"/>
        <v>1.6565996708780091E-3</v>
      </c>
      <c r="AL1518" s="5">
        <f t="shared" si="1765"/>
        <v>1.5166612386385933E-5</v>
      </c>
      <c r="AM1518" s="5">
        <f t="shared" si="1766"/>
        <v>2.6960844521235435E-4</v>
      </c>
      <c r="AN1518" s="5">
        <f t="shared" si="1767"/>
        <v>3.9500333308062043E-4</v>
      </c>
      <c r="AO1518" s="5">
        <f t="shared" si="1768"/>
        <v>2.8935969164820853E-4</v>
      </c>
      <c r="AP1518" s="5">
        <f t="shared" si="1769"/>
        <v>1.4131362807793017E-4</v>
      </c>
      <c r="AQ1518" s="5">
        <f t="shared" si="1770"/>
        <v>5.1759649124243835E-5</v>
      </c>
      <c r="AR1518" s="5">
        <f t="shared" si="1771"/>
        <v>5.8960405583621169E-3</v>
      </c>
      <c r="AS1518" s="5">
        <f t="shared" si="1772"/>
        <v>4.6608200613852532E-3</v>
      </c>
      <c r="AT1518" s="5">
        <f t="shared" si="1773"/>
        <v>1.842189129262521E-3</v>
      </c>
      <c r="AU1518" s="5">
        <f t="shared" si="1774"/>
        <v>4.8541683556067438E-4</v>
      </c>
      <c r="AV1518" s="5">
        <f t="shared" si="1775"/>
        <v>9.5930502127678248E-5</v>
      </c>
      <c r="AW1518" s="5">
        <f t="shared" si="1776"/>
        <v>4.8792742526849831E-7</v>
      </c>
      <c r="AX1518" s="5">
        <f t="shared" si="1777"/>
        <v>3.5520912656727683E-5</v>
      </c>
      <c r="AY1518" s="5">
        <f t="shared" si="1778"/>
        <v>5.2041689133371738E-5</v>
      </c>
      <c r="AZ1518" s="5">
        <f t="shared" si="1779"/>
        <v>3.8123139374651469E-5</v>
      </c>
      <c r="BA1518" s="5">
        <f t="shared" si="1780"/>
        <v>1.8618070499267296E-5</v>
      </c>
      <c r="BB1518" s="5">
        <f t="shared" si="1781"/>
        <v>6.8193337721191244E-6</v>
      </c>
      <c r="BC1518" s="5">
        <f t="shared" si="1782"/>
        <v>1.9982011819063461E-6</v>
      </c>
      <c r="BD1518" s="5">
        <f t="shared" si="1783"/>
        <v>1.4397148370093905E-3</v>
      </c>
      <c r="BE1518" s="5">
        <f t="shared" si="1784"/>
        <v>1.1380945786559232E-3</v>
      </c>
      <c r="BF1518" s="5">
        <f t="shared" si="1785"/>
        <v>4.4983188221375348E-4</v>
      </c>
      <c r="BG1518" s="5">
        <f t="shared" si="1786"/>
        <v>1.1853070096332408E-4</v>
      </c>
      <c r="BH1518" s="5">
        <f t="shared" si="1787"/>
        <v>2.3424629777876917E-5</v>
      </c>
      <c r="BI1518" s="5">
        <f t="shared" si="1788"/>
        <v>3.7034339678823407E-6</v>
      </c>
      <c r="BJ1518" s="8">
        <f t="shared" si="1789"/>
        <v>0.20233926613911429</v>
      </c>
      <c r="BK1518" s="8">
        <f t="shared" si="1790"/>
        <v>0.26626234178458419</v>
      </c>
      <c r="BL1518" s="8">
        <f t="shared" si="1791"/>
        <v>0.47568577461016043</v>
      </c>
      <c r="BM1518" s="8">
        <f t="shared" si="1792"/>
        <v>0.3913259871879804</v>
      </c>
      <c r="BN1518" s="8">
        <f t="shared" si="1793"/>
        <v>0.60784570078399247</v>
      </c>
    </row>
    <row r="1519" spans="1:66" x14ac:dyDescent="0.25">
      <c r="A1519" t="s">
        <v>32</v>
      </c>
      <c r="B1519" t="s">
        <v>362</v>
      </c>
      <c r="C1519" t="s">
        <v>325</v>
      </c>
      <c r="D1519" t="s">
        <v>568</v>
      </c>
      <c r="E1519">
        <f>VLOOKUP(A1519,home!$A$2:$E$405,3,FALSE)</f>
        <v>1.25</v>
      </c>
      <c r="F1519">
        <f>VLOOKUP(B1519,home!$B$2:$E$405,3,FALSE)</f>
        <v>0.76</v>
      </c>
      <c r="G1519">
        <f>VLOOKUP(C1519,away!$B$2:$E$405,4,FALSE)</f>
        <v>0.71</v>
      </c>
      <c r="H1519">
        <f>VLOOKUP(A1519,away!$A$2:$E$405,3,FALSE)</f>
        <v>1.1499999999999999</v>
      </c>
      <c r="I1519">
        <f>VLOOKUP(C1519,away!$B$2:$E$405,3,FALSE)</f>
        <v>1.1200000000000001</v>
      </c>
      <c r="J1519">
        <f>VLOOKUP(B1519,home!$B$2:$E$405,4,FALSE)</f>
        <v>0.63</v>
      </c>
      <c r="K1519" s="3">
        <f t="shared" si="1738"/>
        <v>0.67449999999999999</v>
      </c>
      <c r="L1519" s="3">
        <f t="shared" si="1739"/>
        <v>0.81144000000000005</v>
      </c>
      <c r="M1519" s="5">
        <f t="shared" si="1740"/>
        <v>0.2262895285136195</v>
      </c>
      <c r="N1519" s="5">
        <f t="shared" si="1741"/>
        <v>0.15263228698243633</v>
      </c>
      <c r="O1519" s="5">
        <f t="shared" si="1742"/>
        <v>0.18362037501709141</v>
      </c>
      <c r="P1519" s="5">
        <f t="shared" si="1743"/>
        <v>0.12385194294902813</v>
      </c>
      <c r="Q1519" s="5">
        <f t="shared" si="1744"/>
        <v>5.1475238784826641E-2</v>
      </c>
      <c r="R1519" s="5">
        <f t="shared" si="1745"/>
        <v>7.4498458551934321E-2</v>
      </c>
      <c r="S1519" s="5">
        <f t="shared" si="1746"/>
        <v>1.6946546171408575E-2</v>
      </c>
      <c r="T1519" s="5">
        <f t="shared" si="1747"/>
        <v>4.1769067759559735E-2</v>
      </c>
      <c r="U1519" s="5">
        <f t="shared" si="1748"/>
        <v>5.0249210293279688E-2</v>
      </c>
      <c r="V1519" s="5">
        <f t="shared" si="1749"/>
        <v>1.0305689565981763E-3</v>
      </c>
      <c r="W1519" s="5">
        <f t="shared" si="1750"/>
        <v>1.1573349520121859E-2</v>
      </c>
      <c r="X1519" s="5">
        <f t="shared" si="1751"/>
        <v>9.3910787346076809E-3</v>
      </c>
      <c r="Y1519" s="5">
        <f t="shared" si="1752"/>
        <v>3.8101484642050283E-3</v>
      </c>
      <c r="Z1519" s="5">
        <f t="shared" si="1753"/>
        <v>2.0150343069127198E-2</v>
      </c>
      <c r="AA1519" s="5">
        <f t="shared" si="1754"/>
        <v>1.3591406400126294E-2</v>
      </c>
      <c r="AB1519" s="5">
        <f t="shared" si="1755"/>
        <v>4.5837018084425914E-3</v>
      </c>
      <c r="AC1519" s="5">
        <f t="shared" si="1756"/>
        <v>3.5252947975549697E-5</v>
      </c>
      <c r="AD1519" s="5">
        <f t="shared" si="1757"/>
        <v>1.951556062830548E-3</v>
      </c>
      <c r="AE1519" s="5">
        <f t="shared" si="1758"/>
        <v>1.5835706516232201E-3</v>
      </c>
      <c r="AF1519" s="5">
        <f t="shared" si="1759"/>
        <v>6.4248628477657271E-4</v>
      </c>
      <c r="AG1519" s="5">
        <f t="shared" si="1760"/>
        <v>1.7377969030636742E-4</v>
      </c>
      <c r="AH1519" s="5">
        <f t="shared" si="1761"/>
        <v>4.087698595003143E-3</v>
      </c>
      <c r="AI1519" s="5">
        <f t="shared" si="1762"/>
        <v>2.7571527023296195E-3</v>
      </c>
      <c r="AJ1519" s="5">
        <f t="shared" si="1763"/>
        <v>9.2984974886066408E-4</v>
      </c>
      <c r="AK1519" s="5">
        <f t="shared" si="1764"/>
        <v>2.0906121853550601E-4</v>
      </c>
      <c r="AL1519" s="5">
        <f t="shared" si="1765"/>
        <v>7.7178049380045612E-7</v>
      </c>
      <c r="AM1519" s="5">
        <f t="shared" si="1766"/>
        <v>2.6326491287584103E-4</v>
      </c>
      <c r="AN1519" s="5">
        <f t="shared" si="1767"/>
        <v>2.1362368090397247E-4</v>
      </c>
      <c r="AO1519" s="5">
        <f t="shared" si="1768"/>
        <v>8.6671399816359705E-5</v>
      </c>
      <c r="AP1519" s="5">
        <f t="shared" si="1769"/>
        <v>2.3442880222328975E-5</v>
      </c>
      <c r="AQ1519" s="5">
        <f t="shared" si="1770"/>
        <v>4.7556226819016558E-6</v>
      </c>
      <c r="AR1519" s="5">
        <f t="shared" si="1771"/>
        <v>6.6338442958587028E-4</v>
      </c>
      <c r="AS1519" s="5">
        <f t="shared" si="1772"/>
        <v>4.474527977556694E-4</v>
      </c>
      <c r="AT1519" s="5">
        <f t="shared" si="1773"/>
        <v>1.509034560430995E-4</v>
      </c>
      <c r="AU1519" s="5">
        <f t="shared" si="1774"/>
        <v>3.3928127033690205E-5</v>
      </c>
      <c r="AV1519" s="5">
        <f t="shared" si="1775"/>
        <v>5.7211304210560103E-6</v>
      </c>
      <c r="AW1519" s="5">
        <f t="shared" si="1776"/>
        <v>1.1733556356761901E-8</v>
      </c>
      <c r="AX1519" s="5">
        <f t="shared" si="1777"/>
        <v>2.9595363955792452E-5</v>
      </c>
      <c r="AY1519" s="5">
        <f t="shared" si="1778"/>
        <v>2.4014862128288228E-5</v>
      </c>
      <c r="AZ1519" s="5">
        <f t="shared" si="1779"/>
        <v>9.7433098626890994E-6</v>
      </c>
      <c r="BA1519" s="5">
        <f t="shared" si="1780"/>
        <v>2.6353704516601481E-6</v>
      </c>
      <c r="BB1519" s="5">
        <f t="shared" si="1781"/>
        <v>5.3461124982377752E-7</v>
      </c>
      <c r="BC1519" s="5">
        <f t="shared" si="1782"/>
        <v>8.6760990511401233E-8</v>
      </c>
      <c r="BD1519" s="5">
        <f t="shared" si="1783"/>
        <v>8.9716110257193071E-5</v>
      </c>
      <c r="BE1519" s="5">
        <f t="shared" si="1784"/>
        <v>6.051351636847672E-5</v>
      </c>
      <c r="BF1519" s="5">
        <f t="shared" si="1785"/>
        <v>2.0408183395268771E-5</v>
      </c>
      <c r="BG1519" s="5">
        <f t="shared" si="1786"/>
        <v>4.5884399000362626E-6</v>
      </c>
      <c r="BH1519" s="5">
        <f t="shared" si="1787"/>
        <v>7.7372567814361462E-7</v>
      </c>
      <c r="BI1519" s="5">
        <f t="shared" si="1788"/>
        <v>1.0437559398157366E-7</v>
      </c>
      <c r="BJ1519" s="8">
        <f t="shared" si="1789"/>
        <v>0.27566093171043321</v>
      </c>
      <c r="BK1519" s="8">
        <f t="shared" si="1790"/>
        <v>0.36817862618125202</v>
      </c>
      <c r="BL1519" s="8">
        <f t="shared" si="1791"/>
        <v>0.33600440862763575</v>
      </c>
      <c r="BM1519" s="8">
        <f t="shared" si="1792"/>
        <v>0.18760247566093979</v>
      </c>
      <c r="BN1519" s="8">
        <f t="shared" si="1793"/>
        <v>0.81236783079893637</v>
      </c>
    </row>
    <row r="1520" spans="1:66" x14ac:dyDescent="0.25">
      <c r="A1520" t="s">
        <v>32</v>
      </c>
      <c r="B1520" t="s">
        <v>209</v>
      </c>
      <c r="C1520" t="s">
        <v>206</v>
      </c>
      <c r="D1520" t="s">
        <v>568</v>
      </c>
      <c r="E1520">
        <f>VLOOKUP(A1520,home!$A$2:$E$405,3,FALSE)</f>
        <v>1.25</v>
      </c>
      <c r="F1520">
        <f>VLOOKUP(B1520,home!$B$2:$E$405,3,FALSE)</f>
        <v>1.02</v>
      </c>
      <c r="G1520">
        <f>VLOOKUP(C1520,away!$B$2:$E$405,4,FALSE)</f>
        <v>1.2</v>
      </c>
      <c r="H1520">
        <f>VLOOKUP(A1520,away!$A$2:$E$405,3,FALSE)</f>
        <v>1.1499999999999999</v>
      </c>
      <c r="I1520">
        <f>VLOOKUP(C1520,away!$B$2:$E$405,3,FALSE)</f>
        <v>0.8</v>
      </c>
      <c r="J1520">
        <f>VLOOKUP(B1520,home!$B$2:$E$405,4,FALSE)</f>
        <v>1.26</v>
      </c>
      <c r="K1520" s="3">
        <f t="shared" si="1738"/>
        <v>1.5299999999999998</v>
      </c>
      <c r="L1520" s="3">
        <f t="shared" si="1739"/>
        <v>1.1592</v>
      </c>
      <c r="M1520" s="5">
        <f t="shared" si="1740"/>
        <v>6.7935265850953108E-2</v>
      </c>
      <c r="N1520" s="5">
        <f t="shared" si="1741"/>
        <v>0.10394095675195826</v>
      </c>
      <c r="O1520" s="5">
        <f t="shared" si="1742"/>
        <v>7.8750560174424847E-2</v>
      </c>
      <c r="P1520" s="5">
        <f t="shared" si="1743"/>
        <v>0.12048835706687001</v>
      </c>
      <c r="Q1520" s="5">
        <f t="shared" si="1744"/>
        <v>7.9514831915248066E-2</v>
      </c>
      <c r="R1520" s="5">
        <f t="shared" si="1745"/>
        <v>4.5643824677096649E-2</v>
      </c>
      <c r="S1520" s="5">
        <f t="shared" si="1746"/>
        <v>5.3423814593307771E-2</v>
      </c>
      <c r="T1520" s="5">
        <f t="shared" si="1747"/>
        <v>9.2173593156155559E-2</v>
      </c>
      <c r="U1520" s="5">
        <f t="shared" si="1748"/>
        <v>6.9835051755957861E-2</v>
      </c>
      <c r="V1520" s="5">
        <f t="shared" si="1749"/>
        <v>1.0527910599015597E-2</v>
      </c>
      <c r="W1520" s="5">
        <f t="shared" si="1750"/>
        <v>4.0552564276776504E-2</v>
      </c>
      <c r="X1520" s="5">
        <f t="shared" si="1751"/>
        <v>4.7008532509639316E-2</v>
      </c>
      <c r="Y1520" s="5">
        <f t="shared" si="1752"/>
        <v>2.7246145442586953E-2</v>
      </c>
      <c r="Z1520" s="5">
        <f t="shared" si="1753"/>
        <v>1.7636773855230142E-2</v>
      </c>
      <c r="AA1520" s="5">
        <f t="shared" si="1754"/>
        <v>2.6984263998502116E-2</v>
      </c>
      <c r="AB1520" s="5">
        <f t="shared" si="1755"/>
        <v>2.0642961958854119E-2</v>
      </c>
      <c r="AC1520" s="5">
        <f t="shared" si="1756"/>
        <v>1.1670030980349803E-3</v>
      </c>
      <c r="AD1520" s="5">
        <f t="shared" si="1757"/>
        <v>1.5511355835867009E-2</v>
      </c>
      <c r="AE1520" s="5">
        <f t="shared" si="1758"/>
        <v>1.7980763684937034E-2</v>
      </c>
      <c r="AF1520" s="5">
        <f t="shared" si="1759"/>
        <v>1.0421650631789507E-2</v>
      </c>
      <c r="AG1520" s="5">
        <f t="shared" si="1760"/>
        <v>4.0269258041234655E-3</v>
      </c>
      <c r="AH1520" s="5">
        <f t="shared" si="1761"/>
        <v>5.111137063245696E-3</v>
      </c>
      <c r="AI1520" s="5">
        <f t="shared" si="1762"/>
        <v>7.820039706765914E-3</v>
      </c>
      <c r="AJ1520" s="5">
        <f t="shared" si="1763"/>
        <v>5.9823303756759245E-3</v>
      </c>
      <c r="AK1520" s="5">
        <f t="shared" si="1764"/>
        <v>3.0509884915947204E-3</v>
      </c>
      <c r="AL1520" s="5">
        <f t="shared" si="1765"/>
        <v>8.2790747464019538E-5</v>
      </c>
      <c r="AM1520" s="5">
        <f t="shared" si="1766"/>
        <v>4.7464748857753061E-3</v>
      </c>
      <c r="AN1520" s="5">
        <f t="shared" si="1767"/>
        <v>5.5021136875907347E-3</v>
      </c>
      <c r="AO1520" s="5">
        <f t="shared" si="1768"/>
        <v>3.1890250933275903E-3</v>
      </c>
      <c r="AP1520" s="5">
        <f t="shared" si="1769"/>
        <v>1.2322392960617808E-3</v>
      </c>
      <c r="AQ1520" s="5">
        <f t="shared" si="1770"/>
        <v>3.571029479987041E-4</v>
      </c>
      <c r="AR1520" s="5">
        <f t="shared" si="1771"/>
        <v>1.1849660167428818E-3</v>
      </c>
      <c r="AS1520" s="5">
        <f t="shared" si="1772"/>
        <v>1.8129980056166091E-3</v>
      </c>
      <c r="AT1520" s="5">
        <f t="shared" si="1773"/>
        <v>1.3869434742967059E-3</v>
      </c>
      <c r="AU1520" s="5">
        <f t="shared" si="1774"/>
        <v>7.0734117189131976E-4</v>
      </c>
      <c r="AV1520" s="5">
        <f t="shared" si="1775"/>
        <v>2.7055799824842976E-4</v>
      </c>
      <c r="AW1520" s="5">
        <f t="shared" si="1776"/>
        <v>4.078768964562387E-6</v>
      </c>
      <c r="AX1520" s="5">
        <f t="shared" si="1777"/>
        <v>1.2103510958727031E-3</v>
      </c>
      <c r="AY1520" s="5">
        <f t="shared" si="1778"/>
        <v>1.4030389903356374E-3</v>
      </c>
      <c r="AZ1520" s="5">
        <f t="shared" si="1779"/>
        <v>8.1320139879853559E-4</v>
      </c>
      <c r="BA1520" s="5">
        <f t="shared" si="1780"/>
        <v>3.1422102049575413E-4</v>
      </c>
      <c r="BB1520" s="5">
        <f t="shared" si="1781"/>
        <v>9.1061251739669544E-5</v>
      </c>
      <c r="BC1520" s="5">
        <f t="shared" si="1782"/>
        <v>2.1111640603324982E-5</v>
      </c>
      <c r="BD1520" s="5">
        <f t="shared" si="1783"/>
        <v>2.2893543443472478E-4</v>
      </c>
      <c r="BE1520" s="5">
        <f t="shared" si="1784"/>
        <v>3.5027121468512887E-4</v>
      </c>
      <c r="BF1520" s="5">
        <f t="shared" si="1785"/>
        <v>2.6795747923412361E-4</v>
      </c>
      <c r="BG1520" s="5">
        <f t="shared" si="1786"/>
        <v>1.3665831440940298E-4</v>
      </c>
      <c r="BH1520" s="5">
        <f t="shared" si="1787"/>
        <v>5.2271805261596629E-5</v>
      </c>
      <c r="BI1520" s="5">
        <f t="shared" si="1788"/>
        <v>1.5995172410048574E-5</v>
      </c>
      <c r="BJ1520" s="8">
        <f t="shared" si="1789"/>
        <v>0.4572572613176813</v>
      </c>
      <c r="BK1520" s="8">
        <f t="shared" si="1790"/>
        <v>0.25502818094598112</v>
      </c>
      <c r="BL1520" s="8">
        <f t="shared" si="1791"/>
        <v>0.27023605428934883</v>
      </c>
      <c r="BM1520" s="8">
        <f t="shared" si="1792"/>
        <v>0.50248551375031947</v>
      </c>
      <c r="BN1520" s="8">
        <f t="shared" si="1793"/>
        <v>0.4962737964365509</v>
      </c>
    </row>
    <row r="1521" spans="1:66" x14ac:dyDescent="0.25">
      <c r="A1521" t="s">
        <v>298</v>
      </c>
      <c r="B1521" t="s">
        <v>299</v>
      </c>
      <c r="C1521" t="s">
        <v>324</v>
      </c>
      <c r="D1521" t="s">
        <v>568</v>
      </c>
      <c r="E1521">
        <f>VLOOKUP(A1521,home!$A$2:$E$405,3,FALSE)</f>
        <v>1.4833333333333301</v>
      </c>
      <c r="F1521">
        <f>VLOOKUP(B1521,home!$B$2:$E$405,3,FALSE)</f>
        <v>1.35</v>
      </c>
      <c r="G1521">
        <f>VLOOKUP(C1521,away!$B$2:$E$405,4,FALSE)</f>
        <v>0.97</v>
      </c>
      <c r="H1521">
        <f>VLOOKUP(A1521,away!$A$2:$E$405,3,FALSE)</f>
        <v>1.3333333333333299</v>
      </c>
      <c r="I1521">
        <f>VLOOKUP(C1521,away!$B$2:$E$405,3,FALSE)</f>
        <v>0.6</v>
      </c>
      <c r="J1521">
        <f>VLOOKUP(B1521,home!$B$2:$E$405,4,FALSE)</f>
        <v>0.88</v>
      </c>
      <c r="K1521" s="3">
        <f t="shared" si="1738"/>
        <v>1.9424249999999956</v>
      </c>
      <c r="L1521" s="3">
        <f t="shared" si="1739"/>
        <v>0.70399999999999818</v>
      </c>
      <c r="M1521" s="5">
        <f t="shared" si="1740"/>
        <v>7.0904243168949846E-2</v>
      </c>
      <c r="N1521" s="5">
        <f t="shared" si="1741"/>
        <v>0.13772617453744709</v>
      </c>
      <c r="O1521" s="5">
        <f t="shared" si="1742"/>
        <v>4.9916587190940567E-2</v>
      </c>
      <c r="P1521" s="5">
        <f t="shared" si="1743"/>
        <v>9.6959226874362495E-2</v>
      </c>
      <c r="Q1521" s="5">
        <f t="shared" si="1744"/>
        <v>0.13376138228795006</v>
      </c>
      <c r="R1521" s="5">
        <f t="shared" si="1745"/>
        <v>1.7570638691211032E-2</v>
      </c>
      <c r="S1521" s="5">
        <f t="shared" si="1746"/>
        <v>3.3147140622012156E-2</v>
      </c>
      <c r="T1521" s="5">
        <f t="shared" si="1747"/>
        <v>9.4168013130716599E-2</v>
      </c>
      <c r="U1521" s="5">
        <f t="shared" si="1748"/>
        <v>3.4129647859775507E-2</v>
      </c>
      <c r="V1521" s="5">
        <f t="shared" si="1749"/>
        <v>5.0364030638210006E-3</v>
      </c>
      <c r="W1521" s="5">
        <f t="shared" si="1750"/>
        <v>8.6607150996890259E-2</v>
      </c>
      <c r="X1521" s="5">
        <f t="shared" si="1751"/>
        <v>6.0971434301810588E-2</v>
      </c>
      <c r="Y1521" s="5">
        <f t="shared" si="1752"/>
        <v>2.146194487423727E-2</v>
      </c>
      <c r="Z1521" s="5">
        <f t="shared" si="1753"/>
        <v>4.1232432128708455E-3</v>
      </c>
      <c r="AA1521" s="5">
        <f t="shared" si="1754"/>
        <v>8.0090906977606322E-3</v>
      </c>
      <c r="AB1521" s="5">
        <f t="shared" si="1755"/>
        <v>7.7785289992988327E-3</v>
      </c>
      <c r="AC1521" s="5">
        <f t="shared" si="1756"/>
        <v>4.3044474973466822E-4</v>
      </c>
      <c r="AD1521" s="5">
        <f t="shared" si="1757"/>
        <v>4.2056973818783552E-2</v>
      </c>
      <c r="AE1521" s="5">
        <f t="shared" si="1758"/>
        <v>2.9608109568423545E-2</v>
      </c>
      <c r="AF1521" s="5">
        <f t="shared" si="1759"/>
        <v>1.042205456808506E-2</v>
      </c>
      <c r="AG1521" s="5">
        <f t="shared" si="1760"/>
        <v>2.4457088053106216E-3</v>
      </c>
      <c r="AH1521" s="5">
        <f t="shared" si="1761"/>
        <v>7.2569080546526683E-4</v>
      </c>
      <c r="AI1521" s="5">
        <f t="shared" si="1762"/>
        <v>1.4095999628058675E-3</v>
      </c>
      <c r="AJ1521" s="5">
        <f t="shared" si="1763"/>
        <v>1.3690211038765909E-3</v>
      </c>
      <c r="AK1521" s="5">
        <f t="shared" si="1764"/>
        <v>8.864069392324936E-4</v>
      </c>
      <c r="AL1521" s="5">
        <f t="shared" si="1765"/>
        <v>2.3544763066974598E-5</v>
      </c>
      <c r="AM1521" s="5">
        <f t="shared" si="1766"/>
        <v>1.6338503473990098E-2</v>
      </c>
      <c r="AN1521" s="5">
        <f t="shared" si="1767"/>
        <v>1.1502306445689E-2</v>
      </c>
      <c r="AO1521" s="5">
        <f t="shared" si="1768"/>
        <v>4.0488118688825174E-3</v>
      </c>
      <c r="AP1521" s="5">
        <f t="shared" si="1769"/>
        <v>9.5012118523109495E-4</v>
      </c>
      <c r="AQ1521" s="5">
        <f t="shared" si="1770"/>
        <v>1.6722132860067226E-4</v>
      </c>
      <c r="AR1521" s="5">
        <f t="shared" si="1771"/>
        <v>1.0217726540950932E-4</v>
      </c>
      <c r="AS1521" s="5">
        <f t="shared" si="1772"/>
        <v>1.9847167476306566E-4</v>
      </c>
      <c r="AT1521" s="5">
        <f t="shared" si="1773"/>
        <v>1.9275817142582353E-4</v>
      </c>
      <c r="AU1521" s="5">
        <f t="shared" si="1774"/>
        <v>1.248060970439348E-4</v>
      </c>
      <c r="AV1521" s="5">
        <f t="shared" si="1775"/>
        <v>6.0606620762641135E-5</v>
      </c>
      <c r="AW1521" s="5">
        <f t="shared" si="1776"/>
        <v>8.9435253405163761E-7</v>
      </c>
      <c r="AX1521" s="5">
        <f t="shared" si="1777"/>
        <v>5.2893862684108509E-3</v>
      </c>
      <c r="AY1521" s="5">
        <f t="shared" si="1778"/>
        <v>3.7237279329612291E-3</v>
      </c>
      <c r="AZ1521" s="5">
        <f t="shared" si="1779"/>
        <v>1.3107522324023492E-3</v>
      </c>
      <c r="BA1521" s="5">
        <f t="shared" si="1780"/>
        <v>3.0758985720375051E-4</v>
      </c>
      <c r="BB1521" s="5">
        <f t="shared" si="1781"/>
        <v>5.4135814867859945E-5</v>
      </c>
      <c r="BC1521" s="5">
        <f t="shared" si="1782"/>
        <v>7.6223227333946623E-6</v>
      </c>
      <c r="BD1521" s="5">
        <f t="shared" si="1783"/>
        <v>1.1988799141382391E-5</v>
      </c>
      <c r="BE1521" s="5">
        <f t="shared" si="1784"/>
        <v>2.3287343172199634E-5</v>
      </c>
      <c r="BF1521" s="5">
        <f t="shared" si="1785"/>
        <v>2.2616958780629893E-5</v>
      </c>
      <c r="BG1521" s="5">
        <f t="shared" si="1786"/>
        <v>1.4643915386488305E-5</v>
      </c>
      <c r="BH1521" s="5">
        <f t="shared" si="1787"/>
        <v>7.1111768361498715E-6</v>
      </c>
      <c r="BI1521" s="5">
        <f t="shared" si="1788"/>
        <v>2.7625855331916776E-6</v>
      </c>
      <c r="BJ1521" s="8">
        <f t="shared" si="1789"/>
        <v>0.66292912562062767</v>
      </c>
      <c r="BK1521" s="8">
        <f t="shared" si="1790"/>
        <v>0.21022473117490836</v>
      </c>
      <c r="BL1521" s="8">
        <f t="shared" si="1791"/>
        <v>0.12255644285862179</v>
      </c>
      <c r="BM1521" s="8">
        <f t="shared" si="1792"/>
        <v>0.48927245653574003</v>
      </c>
      <c r="BN1521" s="8">
        <f t="shared" si="1793"/>
        <v>0.50683825275086103</v>
      </c>
    </row>
    <row r="1522" spans="1:66" x14ac:dyDescent="0.25">
      <c r="A1522" t="s">
        <v>298</v>
      </c>
      <c r="B1522" t="s">
        <v>203</v>
      </c>
      <c r="C1522" t="s">
        <v>358</v>
      </c>
      <c r="D1522" t="s">
        <v>568</v>
      </c>
      <c r="E1522">
        <f>VLOOKUP(A1522,home!$A$2:$E$405,3,FALSE)</f>
        <v>1.4833333333333301</v>
      </c>
      <c r="F1522">
        <f>VLOOKUP(B1522,home!$B$2:$E$405,3,FALSE)</f>
        <v>0.97</v>
      </c>
      <c r="G1522">
        <f>VLOOKUP(C1522,away!$B$2:$E$405,4,FALSE)</f>
        <v>0.6</v>
      </c>
      <c r="H1522">
        <f>VLOOKUP(A1522,away!$A$2:$E$405,3,FALSE)</f>
        <v>1.3333333333333299</v>
      </c>
      <c r="I1522">
        <f>VLOOKUP(C1522,away!$B$2:$E$405,3,FALSE)</f>
        <v>1.05</v>
      </c>
      <c r="J1522">
        <f>VLOOKUP(B1522,home!$B$2:$E$405,4,FALSE)</f>
        <v>1.25</v>
      </c>
      <c r="K1522" s="3">
        <f t="shared" si="1738"/>
        <v>0.86329999999999807</v>
      </c>
      <c r="L1522" s="3">
        <f t="shared" si="1739"/>
        <v>1.7499999999999958</v>
      </c>
      <c r="M1522" s="5">
        <f t="shared" si="1740"/>
        <v>7.3292279724158207E-2</v>
      </c>
      <c r="N1522" s="5">
        <f t="shared" si="1741"/>
        <v>6.3273225085865636E-2</v>
      </c>
      <c r="O1522" s="5">
        <f t="shared" si="1742"/>
        <v>0.12826148951727656</v>
      </c>
      <c r="P1522" s="5">
        <f t="shared" si="1743"/>
        <v>0.11072814390026459</v>
      </c>
      <c r="Q1522" s="5">
        <f t="shared" si="1744"/>
        <v>2.731188760831384E-2</v>
      </c>
      <c r="R1522" s="5">
        <f t="shared" si="1745"/>
        <v>0.11222880332761674</v>
      </c>
      <c r="S1522" s="5">
        <f t="shared" si="1746"/>
        <v>4.1821327900230375E-2</v>
      </c>
      <c r="T1522" s="5">
        <f t="shared" si="1747"/>
        <v>4.77958033145491E-2</v>
      </c>
      <c r="U1522" s="5">
        <f t="shared" si="1748"/>
        <v>9.6887125912731312E-2</v>
      </c>
      <c r="V1522" s="5">
        <f t="shared" si="1749"/>
        <v>7.020290739830029E-3</v>
      </c>
      <c r="W1522" s="5">
        <f t="shared" si="1750"/>
        <v>7.8594508574190963E-3</v>
      </c>
      <c r="X1522" s="5">
        <f t="shared" si="1751"/>
        <v>1.3754039000483387E-2</v>
      </c>
      <c r="Y1522" s="5">
        <f t="shared" si="1752"/>
        <v>1.2034784125422937E-2</v>
      </c>
      <c r="Z1522" s="5">
        <f t="shared" si="1753"/>
        <v>6.5466801941109598E-2</v>
      </c>
      <c r="AA1522" s="5">
        <f t="shared" si="1754"/>
        <v>5.6517490115759787E-2</v>
      </c>
      <c r="AB1522" s="5">
        <f t="shared" si="1755"/>
        <v>2.4395774608467657E-2</v>
      </c>
      <c r="AC1522" s="5">
        <f t="shared" si="1756"/>
        <v>6.6287998390416648E-4</v>
      </c>
      <c r="AD1522" s="5">
        <f t="shared" si="1757"/>
        <v>1.6962659813024724E-3</v>
      </c>
      <c r="AE1522" s="5">
        <f t="shared" si="1758"/>
        <v>2.9684654672793194E-3</v>
      </c>
      <c r="AF1522" s="5">
        <f t="shared" si="1759"/>
        <v>2.5974072838693988E-3</v>
      </c>
      <c r="AG1522" s="5">
        <f t="shared" si="1760"/>
        <v>1.5151542489238122E-3</v>
      </c>
      <c r="AH1522" s="5">
        <f t="shared" si="1761"/>
        <v>2.8641725849235394E-2</v>
      </c>
      <c r="AI1522" s="5">
        <f t="shared" si="1762"/>
        <v>2.4726401925644858E-2</v>
      </c>
      <c r="AJ1522" s="5">
        <f t="shared" si="1763"/>
        <v>1.0673151391204578E-2</v>
      </c>
      <c r="AK1522" s="5">
        <f t="shared" si="1764"/>
        <v>3.0713771986756316E-3</v>
      </c>
      <c r="AL1522" s="5">
        <f t="shared" si="1765"/>
        <v>4.0058500307312494E-5</v>
      </c>
      <c r="AM1522" s="5">
        <f t="shared" si="1766"/>
        <v>2.9287728433168432E-4</v>
      </c>
      <c r="AN1522" s="5">
        <f t="shared" si="1767"/>
        <v>5.1253524758044632E-4</v>
      </c>
      <c r="AO1522" s="5">
        <f t="shared" si="1768"/>
        <v>4.4846834163288956E-4</v>
      </c>
      <c r="AP1522" s="5">
        <f t="shared" si="1769"/>
        <v>2.6160653261918492E-4</v>
      </c>
      <c r="AQ1522" s="5">
        <f t="shared" si="1770"/>
        <v>1.1445285802089318E-4</v>
      </c>
      <c r="AR1522" s="5">
        <f t="shared" si="1771"/>
        <v>1.0024604047232356E-2</v>
      </c>
      <c r="AS1522" s="5">
        <f t="shared" si="1772"/>
        <v>8.6542406739756744E-3</v>
      </c>
      <c r="AT1522" s="5">
        <f t="shared" si="1773"/>
        <v>3.7356029869215911E-3</v>
      </c>
      <c r="AU1522" s="5">
        <f t="shared" si="1774"/>
        <v>1.0749820195364679E-3</v>
      </c>
      <c r="AV1522" s="5">
        <f t="shared" si="1775"/>
        <v>2.3200799436645756E-4</v>
      </c>
      <c r="AW1522" s="5">
        <f t="shared" si="1776"/>
        <v>1.6810939111605476E-6</v>
      </c>
      <c r="AX1522" s="5">
        <f t="shared" si="1777"/>
        <v>4.2140159927257072E-5</v>
      </c>
      <c r="AY1522" s="5">
        <f t="shared" si="1778"/>
        <v>7.3745279872699688E-5</v>
      </c>
      <c r="AZ1522" s="5">
        <f t="shared" si="1779"/>
        <v>6.4527119888612087E-5</v>
      </c>
      <c r="BA1522" s="5">
        <f t="shared" si="1780"/>
        <v>3.7640819935023623E-5</v>
      </c>
      <c r="BB1522" s="5">
        <f t="shared" si="1781"/>
        <v>1.6467858721572803E-5</v>
      </c>
      <c r="BC1522" s="5">
        <f t="shared" si="1782"/>
        <v>5.7637505525504638E-6</v>
      </c>
      <c r="BD1522" s="5">
        <f t="shared" si="1783"/>
        <v>2.9238428471094298E-3</v>
      </c>
      <c r="BE1522" s="5">
        <f t="shared" si="1784"/>
        <v>2.5241535299095649E-3</v>
      </c>
      <c r="BF1522" s="5">
        <f t="shared" si="1785"/>
        <v>1.0895508711854613E-3</v>
      </c>
      <c r="BG1522" s="5">
        <f t="shared" si="1786"/>
        <v>3.1353642236480231E-4</v>
      </c>
      <c r="BH1522" s="5">
        <f t="shared" si="1787"/>
        <v>6.7668998356883278E-5</v>
      </c>
      <c r="BI1522" s="5">
        <f t="shared" si="1788"/>
        <v>1.1683729256299446E-5</v>
      </c>
      <c r="BJ1522" s="8">
        <f t="shared" si="1789"/>
        <v>0.18267670822651186</v>
      </c>
      <c r="BK1522" s="8">
        <f t="shared" si="1790"/>
        <v>0.23363872602856736</v>
      </c>
      <c r="BL1522" s="8">
        <f t="shared" si="1791"/>
        <v>0.51605521396682741</v>
      </c>
      <c r="BM1522" s="8">
        <f t="shared" si="1792"/>
        <v>0.48266955681355928</v>
      </c>
      <c r="BN1522" s="8">
        <f t="shared" si="1793"/>
        <v>0.5150958291634955</v>
      </c>
    </row>
    <row r="1523" spans="1:66" x14ac:dyDescent="0.25">
      <c r="A1523" t="s">
        <v>298</v>
      </c>
      <c r="B1523" t="s">
        <v>34</v>
      </c>
      <c r="C1523" t="s">
        <v>338</v>
      </c>
      <c r="D1523" t="s">
        <v>568</v>
      </c>
      <c r="E1523">
        <f>VLOOKUP(A1523,home!$A$2:$E$405,3,FALSE)</f>
        <v>1.4833333333333301</v>
      </c>
      <c r="F1523">
        <f>VLOOKUP(B1523,home!$B$2:$E$405,3,FALSE)</f>
        <v>0.98</v>
      </c>
      <c r="G1523">
        <f>VLOOKUP(C1523,away!$B$2:$E$405,4,FALSE)</f>
        <v>0.9</v>
      </c>
      <c r="H1523">
        <f>VLOOKUP(A1523,away!$A$2:$E$405,3,FALSE)</f>
        <v>1.3333333333333299</v>
      </c>
      <c r="I1523">
        <f>VLOOKUP(C1523,away!$B$2:$E$405,3,FALSE)</f>
        <v>0.97</v>
      </c>
      <c r="J1523">
        <f>VLOOKUP(B1523,home!$B$2:$E$405,4,FALSE)</f>
        <v>1.1599999999999999</v>
      </c>
      <c r="K1523" s="3">
        <f t="shared" si="1738"/>
        <v>1.3082999999999971</v>
      </c>
      <c r="L1523" s="3">
        <f t="shared" si="1739"/>
        <v>1.5002666666666626</v>
      </c>
      <c r="M1523" s="5">
        <f t="shared" si="1740"/>
        <v>6.0291348088267339E-2</v>
      </c>
      <c r="N1523" s="5">
        <f t="shared" si="1741"/>
        <v>7.8879170703879967E-2</v>
      </c>
      <c r="O1523" s="5">
        <f t="shared" si="1742"/>
        <v>9.0453099825224301E-2</v>
      </c>
      <c r="P1523" s="5">
        <f t="shared" si="1743"/>
        <v>0.11833979050134068</v>
      </c>
      <c r="Q1523" s="5">
        <f t="shared" si="1744"/>
        <v>5.1598809515942978E-2</v>
      </c>
      <c r="R1523" s="5">
        <f t="shared" si="1745"/>
        <v>6.7851885282228089E-2</v>
      </c>
      <c r="S1523" s="5">
        <f t="shared" si="1746"/>
        <v>5.8069302063866263E-2</v>
      </c>
      <c r="T1523" s="5">
        <f t="shared" si="1747"/>
        <v>7.7411973956451843E-2</v>
      </c>
      <c r="U1523" s="5">
        <f t="shared" si="1748"/>
        <v>8.8770621514738801E-2</v>
      </c>
      <c r="V1523" s="5">
        <f t="shared" si="1749"/>
        <v>1.266426233925976E-2</v>
      </c>
      <c r="W1523" s="5">
        <f t="shared" si="1750"/>
        <v>2.2502240829902681E-2</v>
      </c>
      <c r="X1523" s="5">
        <f t="shared" si="1751"/>
        <v>3.3759361842408575E-2</v>
      </c>
      <c r="Y1523" s="5">
        <f t="shared" si="1752"/>
        <v>2.5324022630052019E-2</v>
      </c>
      <c r="Z1523" s="5">
        <f t="shared" si="1753"/>
        <v>3.3931973919805708E-2</v>
      </c>
      <c r="AA1523" s="5">
        <f t="shared" si="1754"/>
        <v>4.4393201479281705E-2</v>
      </c>
      <c r="AB1523" s="5">
        <f t="shared" si="1755"/>
        <v>2.9039812747672068E-2</v>
      </c>
      <c r="AC1523" s="5">
        <f t="shared" si="1756"/>
        <v>1.5535874959703201E-3</v>
      </c>
      <c r="AD1523" s="5">
        <f t="shared" si="1757"/>
        <v>7.359920419440405E-3</v>
      </c>
      <c r="AE1523" s="5">
        <f t="shared" si="1758"/>
        <v>1.1041843274605763E-2</v>
      </c>
      <c r="AF1523" s="5">
        <f t="shared" si="1759"/>
        <v>8.2828547017242474E-3</v>
      </c>
      <c r="AG1523" s="5">
        <f t="shared" si="1760"/>
        <v>4.1421636046133775E-3</v>
      </c>
      <c r="AH1523" s="5">
        <f t="shared" si="1761"/>
        <v>1.2726752351521761E-2</v>
      </c>
      <c r="AI1523" s="5">
        <f t="shared" si="1762"/>
        <v>1.6650410101495882E-2</v>
      </c>
      <c r="AJ1523" s="5">
        <f t="shared" si="1763"/>
        <v>1.0891865767893508E-2</v>
      </c>
      <c r="AK1523" s="5">
        <f t="shared" si="1764"/>
        <v>4.749942661378348E-3</v>
      </c>
      <c r="AL1523" s="5">
        <f t="shared" si="1765"/>
        <v>1.2197519188290134E-4</v>
      </c>
      <c r="AM1523" s="5">
        <f t="shared" si="1766"/>
        <v>1.9257967769507711E-3</v>
      </c>
      <c r="AN1523" s="5">
        <f t="shared" si="1767"/>
        <v>2.889208711233336E-3</v>
      </c>
      <c r="AO1523" s="5">
        <f t="shared" si="1768"/>
        <v>2.1672917612531608E-3</v>
      </c>
      <c r="AP1523" s="5">
        <f t="shared" si="1769"/>
        <v>1.0838385287831335E-3</v>
      </c>
      <c r="AQ1523" s="5">
        <f t="shared" si="1770"/>
        <v>4.0651170419559287E-4</v>
      </c>
      <c r="AR1523" s="5">
        <f t="shared" si="1771"/>
        <v>3.8187044655819337E-3</v>
      </c>
      <c r="AS1523" s="5">
        <f t="shared" si="1772"/>
        <v>4.9960110523208324E-3</v>
      </c>
      <c r="AT1523" s="5">
        <f t="shared" si="1773"/>
        <v>3.2681406298756661E-3</v>
      </c>
      <c r="AU1523" s="5">
        <f t="shared" si="1774"/>
        <v>1.4252361286887748E-3</v>
      </c>
      <c r="AV1523" s="5">
        <f t="shared" si="1775"/>
        <v>4.6615910679088002E-4</v>
      </c>
      <c r="AW1523" s="5">
        <f t="shared" si="1776"/>
        <v>6.6503547226539583E-6</v>
      </c>
      <c r="AX1523" s="5">
        <f t="shared" si="1777"/>
        <v>4.1991998721411502E-4</v>
      </c>
      <c r="AY1523" s="5">
        <f t="shared" si="1778"/>
        <v>6.2999195948442788E-4</v>
      </c>
      <c r="AZ1523" s="5">
        <f t="shared" si="1779"/>
        <v>4.7257796854125101E-4</v>
      </c>
      <c r="BA1523" s="5">
        <f t="shared" si="1780"/>
        <v>2.363309912011619E-4</v>
      </c>
      <c r="BB1523" s="5">
        <f t="shared" si="1781"/>
        <v>8.863987709984889E-5</v>
      </c>
      <c r="BC1523" s="5">
        <f t="shared" si="1782"/>
        <v>2.6596690590066595E-5</v>
      </c>
      <c r="BD1523" s="5">
        <f t="shared" si="1783"/>
        <v>9.5484583659394989E-4</v>
      </c>
      <c r="BE1523" s="5">
        <f t="shared" si="1784"/>
        <v>1.2492248080158619E-3</v>
      </c>
      <c r="BF1523" s="5">
        <f t="shared" si="1785"/>
        <v>8.1718040816357426E-4</v>
      </c>
      <c r="BG1523" s="5">
        <f t="shared" si="1786"/>
        <v>3.5637237600013395E-4</v>
      </c>
      <c r="BH1523" s="5">
        <f t="shared" si="1787"/>
        <v>1.1656049488024358E-4</v>
      </c>
      <c r="BI1523" s="5">
        <f t="shared" si="1788"/>
        <v>3.0499219090364453E-5</v>
      </c>
      <c r="BJ1523" s="8">
        <f t="shared" si="1789"/>
        <v>0.33064906643556879</v>
      </c>
      <c r="BK1523" s="8">
        <f t="shared" si="1790"/>
        <v>0.25167025764007173</v>
      </c>
      <c r="BL1523" s="8">
        <f t="shared" si="1791"/>
        <v>0.38302652625743672</v>
      </c>
      <c r="BM1523" s="8">
        <f t="shared" si="1792"/>
        <v>0.53124037873123797</v>
      </c>
      <c r="BN1523" s="8">
        <f t="shared" si="1793"/>
        <v>0.46741410391688337</v>
      </c>
    </row>
    <row r="1524" spans="1:66" x14ac:dyDescent="0.25">
      <c r="A1524" t="s">
        <v>298</v>
      </c>
      <c r="B1524" t="s">
        <v>363</v>
      </c>
      <c r="C1524" t="s">
        <v>454</v>
      </c>
      <c r="D1524" t="s">
        <v>568</v>
      </c>
      <c r="E1524">
        <f>VLOOKUP(A1524,home!$A$2:$E$405,3,FALSE)</f>
        <v>1.4833333333333301</v>
      </c>
      <c r="F1524">
        <f>VLOOKUP(B1524,home!$B$2:$E$405,3,FALSE)</f>
        <v>0.9</v>
      </c>
      <c r="G1524">
        <f>VLOOKUP(C1524,away!$B$2:$E$405,4,FALSE)</f>
        <v>0.67</v>
      </c>
      <c r="H1524">
        <f>VLOOKUP(A1524,away!$A$2:$E$405,3,FALSE)</f>
        <v>1.3333333333333299</v>
      </c>
      <c r="I1524">
        <f>VLOOKUP(C1524,away!$B$2:$E$405,3,FALSE)</f>
        <v>1.34</v>
      </c>
      <c r="J1524">
        <f>VLOOKUP(B1524,home!$B$2:$E$405,4,FALSE)</f>
        <v>0.71</v>
      </c>
      <c r="K1524" s="3">
        <f t="shared" si="1738"/>
        <v>0.89444999999999808</v>
      </c>
      <c r="L1524" s="3">
        <f t="shared" si="1739"/>
        <v>1.2685333333333302</v>
      </c>
      <c r="M1524" s="5">
        <f t="shared" si="1740"/>
        <v>0.11498158046312434</v>
      </c>
      <c r="N1524" s="5">
        <f t="shared" si="1741"/>
        <v>0.10284527464524135</v>
      </c>
      <c r="O1524" s="5">
        <f t="shared" si="1742"/>
        <v>0.14585796753682165</v>
      </c>
      <c r="P1524" s="5">
        <f t="shared" si="1743"/>
        <v>0.13046265906330984</v>
      </c>
      <c r="Q1524" s="5">
        <f t="shared" si="1744"/>
        <v>4.5994977953217962E-2</v>
      </c>
      <c r="R1524" s="5">
        <f t="shared" si="1745"/>
        <v>9.2512846876354554E-2</v>
      </c>
      <c r="S1524" s="5">
        <f t="shared" si="1746"/>
        <v>3.7007026128258999E-2</v>
      </c>
      <c r="T1524" s="5">
        <f t="shared" si="1747"/>
        <v>5.8346162699588616E-2</v>
      </c>
      <c r="U1524" s="5">
        <f t="shared" si="1748"/>
        <v>8.2748115888555143E-2</v>
      </c>
      <c r="V1524" s="5">
        <f t="shared" si="1749"/>
        <v>4.6655154226264636E-3</v>
      </c>
      <c r="W1524" s="5">
        <f t="shared" si="1750"/>
        <v>1.3713402676751906E-2</v>
      </c>
      <c r="X1524" s="5">
        <f t="shared" si="1751"/>
        <v>1.7395908408882308E-2</v>
      </c>
      <c r="Y1524" s="5">
        <f t="shared" si="1752"/>
        <v>1.1033644840140397E-2</v>
      </c>
      <c r="Z1524" s="5">
        <f t="shared" si="1753"/>
        <v>3.9118543341405985E-2</v>
      </c>
      <c r="AA1524" s="5">
        <f t="shared" si="1754"/>
        <v>3.4989581091720505E-2</v>
      </c>
      <c r="AB1524" s="5">
        <f t="shared" si="1755"/>
        <v>1.564821540374467E-2</v>
      </c>
      <c r="AC1524" s="5">
        <f t="shared" si="1756"/>
        <v>3.3085492122145697E-4</v>
      </c>
      <c r="AD1524" s="5">
        <f t="shared" si="1757"/>
        <v>3.0664882560551784E-3</v>
      </c>
      <c r="AE1524" s="5">
        <f t="shared" si="1758"/>
        <v>3.8899425690811862E-3</v>
      </c>
      <c r="AF1524" s="5">
        <f t="shared" si="1759"/>
        <v>2.4672609068158886E-3</v>
      </c>
      <c r="AG1524" s="5">
        <f t="shared" si="1760"/>
        <v>1.0432675674420576E-3</v>
      </c>
      <c r="AH1524" s="5">
        <f t="shared" si="1761"/>
        <v>1.2405794045004519E-2</v>
      </c>
      <c r="AI1524" s="5">
        <f t="shared" si="1762"/>
        <v>1.1096362483554266E-2</v>
      </c>
      <c r="AJ1524" s="5">
        <f t="shared" si="1763"/>
        <v>4.9625707117075465E-3</v>
      </c>
      <c r="AK1524" s="5">
        <f t="shared" si="1764"/>
        <v>1.4795904576956019E-3</v>
      </c>
      <c r="AL1524" s="5">
        <f t="shared" si="1765"/>
        <v>1.5016044348277631E-5</v>
      </c>
      <c r="AM1524" s="5">
        <f t="shared" si="1766"/>
        <v>5.4856408412570974E-4</v>
      </c>
      <c r="AN1524" s="5">
        <f t="shared" si="1767"/>
        <v>6.95871826182932E-4</v>
      </c>
      <c r="AO1524" s="5">
        <f t="shared" si="1768"/>
        <v>4.4136830362029344E-4</v>
      </c>
      <c r="AP1524" s="5">
        <f t="shared" si="1769"/>
        <v>1.8663013513970931E-4</v>
      </c>
      <c r="AQ1524" s="5">
        <f t="shared" si="1770"/>
        <v>5.9186636857306324E-5</v>
      </c>
      <c r="AR1524" s="5">
        <f t="shared" si="1771"/>
        <v>3.1474326545112728E-3</v>
      </c>
      <c r="AS1524" s="5">
        <f t="shared" si="1772"/>
        <v>2.8152211378276015E-3</v>
      </c>
      <c r="AT1524" s="5">
        <f t="shared" si="1773"/>
        <v>1.2590372733649465E-3</v>
      </c>
      <c r="AU1524" s="5">
        <f t="shared" si="1774"/>
        <v>3.7538196305375799E-4</v>
      </c>
      <c r="AV1524" s="5">
        <f t="shared" si="1775"/>
        <v>8.3940099213358258E-5</v>
      </c>
      <c r="AW1524" s="5">
        <f t="shared" si="1776"/>
        <v>4.7327219870982407E-7</v>
      </c>
      <c r="AX1524" s="5">
        <f t="shared" si="1777"/>
        <v>8.1777190841039992E-5</v>
      </c>
      <c r="AY1524" s="5">
        <f t="shared" si="1778"/>
        <v>1.0373709248822034E-4</v>
      </c>
      <c r="AZ1524" s="5">
        <f t="shared" si="1779"/>
        <v>6.5796979862195077E-5</v>
      </c>
      <c r="BA1524" s="5">
        <f t="shared" si="1780"/>
        <v>2.78218873959521E-5</v>
      </c>
      <c r="BB1524" s="5">
        <f t="shared" si="1781"/>
        <v>8.8232478895029191E-6</v>
      </c>
      <c r="BC1524" s="5">
        <f t="shared" si="1782"/>
        <v>2.2385168112194823E-6</v>
      </c>
      <c r="BD1524" s="5">
        <f t="shared" si="1783"/>
        <v>6.6543720611155887E-4</v>
      </c>
      <c r="BE1524" s="5">
        <f t="shared" si="1784"/>
        <v>5.9520030900648256E-4</v>
      </c>
      <c r="BF1524" s="5">
        <f t="shared" si="1785"/>
        <v>2.661884581954236E-4</v>
      </c>
      <c r="BG1524" s="5">
        <f t="shared" si="1786"/>
        <v>7.9364088810965371E-5</v>
      </c>
      <c r="BH1524" s="5">
        <f t="shared" si="1787"/>
        <v>1.7746802309241954E-5</v>
      </c>
      <c r="BI1524" s="5">
        <f t="shared" si="1788"/>
        <v>3.1747254651002864E-6</v>
      </c>
      <c r="BJ1524" s="8">
        <f t="shared" si="1789"/>
        <v>0.26201814642443089</v>
      </c>
      <c r="BK1524" s="8">
        <f t="shared" si="1790"/>
        <v>0.28756638913537763</v>
      </c>
      <c r="BL1524" s="8">
        <f t="shared" si="1791"/>
        <v>0.41100916921302827</v>
      </c>
      <c r="BM1524" s="8">
        <f t="shared" si="1792"/>
        <v>0.36695367775588356</v>
      </c>
      <c r="BN1524" s="8">
        <f t="shared" si="1793"/>
        <v>0.63265530653806967</v>
      </c>
    </row>
    <row r="1525" spans="1:66" x14ac:dyDescent="0.25">
      <c r="A1525" t="s">
        <v>298</v>
      </c>
      <c r="B1525" t="s">
        <v>207</v>
      </c>
      <c r="C1525" t="s">
        <v>506</v>
      </c>
      <c r="D1525" t="s">
        <v>568</v>
      </c>
      <c r="E1525">
        <f>VLOOKUP(A1525,home!$A$2:$E$405,3,FALSE)</f>
        <v>1.4833333333333301</v>
      </c>
      <c r="F1525">
        <f>VLOOKUP(B1525,home!$B$2:$E$405,3,FALSE)</f>
        <v>0.57999999999999996</v>
      </c>
      <c r="G1525" t="e">
        <f>VLOOKUP(C1525,away!$B$2:$E$405,4,FALSE)</f>
        <v>#N/A</v>
      </c>
      <c r="H1525">
        <f>VLOOKUP(A1525,away!$A$2:$E$405,3,FALSE)</f>
        <v>1.3333333333333299</v>
      </c>
      <c r="I1525" t="e">
        <f>VLOOKUP(C1525,away!$B$2:$E$405,3,FALSE)</f>
        <v>#N/A</v>
      </c>
      <c r="J1525">
        <f>VLOOKUP(B1525,home!$B$2:$E$405,4,FALSE)</f>
        <v>0.92</v>
      </c>
      <c r="K1525" s="3" t="e">
        <f t="shared" si="1738"/>
        <v>#N/A</v>
      </c>
      <c r="L1525" s="3" t="e">
        <f t="shared" si="1739"/>
        <v>#N/A</v>
      </c>
      <c r="M1525" s="5" t="e">
        <f t="shared" si="1740"/>
        <v>#N/A</v>
      </c>
      <c r="N1525" s="5" t="e">
        <f t="shared" si="1741"/>
        <v>#N/A</v>
      </c>
      <c r="O1525" s="5" t="e">
        <f t="shared" si="1742"/>
        <v>#N/A</v>
      </c>
      <c r="P1525" s="5" t="e">
        <f t="shared" si="1743"/>
        <v>#N/A</v>
      </c>
      <c r="Q1525" s="5" t="e">
        <f t="shared" si="1744"/>
        <v>#N/A</v>
      </c>
      <c r="R1525" s="5" t="e">
        <f t="shared" si="1745"/>
        <v>#N/A</v>
      </c>
      <c r="S1525" s="5" t="e">
        <f t="shared" si="1746"/>
        <v>#N/A</v>
      </c>
      <c r="T1525" s="5" t="e">
        <f t="shared" si="1747"/>
        <v>#N/A</v>
      </c>
      <c r="U1525" s="5" t="e">
        <f t="shared" si="1748"/>
        <v>#N/A</v>
      </c>
      <c r="V1525" s="5" t="e">
        <f t="shared" si="1749"/>
        <v>#N/A</v>
      </c>
      <c r="W1525" s="5" t="e">
        <f t="shared" si="1750"/>
        <v>#N/A</v>
      </c>
      <c r="X1525" s="5" t="e">
        <f t="shared" si="1751"/>
        <v>#N/A</v>
      </c>
      <c r="Y1525" s="5" t="e">
        <f t="shared" si="1752"/>
        <v>#N/A</v>
      </c>
      <c r="Z1525" s="5" t="e">
        <f t="shared" si="1753"/>
        <v>#N/A</v>
      </c>
      <c r="AA1525" s="5" t="e">
        <f t="shared" si="1754"/>
        <v>#N/A</v>
      </c>
      <c r="AB1525" s="5" t="e">
        <f t="shared" si="1755"/>
        <v>#N/A</v>
      </c>
      <c r="AC1525" s="5" t="e">
        <f t="shared" si="1756"/>
        <v>#N/A</v>
      </c>
      <c r="AD1525" s="5" t="e">
        <f t="shared" si="1757"/>
        <v>#N/A</v>
      </c>
      <c r="AE1525" s="5" t="e">
        <f t="shared" si="1758"/>
        <v>#N/A</v>
      </c>
      <c r="AF1525" s="5" t="e">
        <f t="shared" si="1759"/>
        <v>#N/A</v>
      </c>
      <c r="AG1525" s="5" t="e">
        <f t="shared" si="1760"/>
        <v>#N/A</v>
      </c>
      <c r="AH1525" s="5" t="e">
        <f t="shared" si="1761"/>
        <v>#N/A</v>
      </c>
      <c r="AI1525" s="5" t="e">
        <f t="shared" si="1762"/>
        <v>#N/A</v>
      </c>
      <c r="AJ1525" s="5" t="e">
        <f t="shared" si="1763"/>
        <v>#N/A</v>
      </c>
      <c r="AK1525" s="5" t="e">
        <f t="shared" si="1764"/>
        <v>#N/A</v>
      </c>
      <c r="AL1525" s="5" t="e">
        <f t="shared" si="1765"/>
        <v>#N/A</v>
      </c>
      <c r="AM1525" s="5" t="e">
        <f t="shared" si="1766"/>
        <v>#N/A</v>
      </c>
      <c r="AN1525" s="5" t="e">
        <f t="shared" si="1767"/>
        <v>#N/A</v>
      </c>
      <c r="AO1525" s="5" t="e">
        <f t="shared" si="1768"/>
        <v>#N/A</v>
      </c>
      <c r="AP1525" s="5" t="e">
        <f t="shared" si="1769"/>
        <v>#N/A</v>
      </c>
      <c r="AQ1525" s="5" t="e">
        <f t="shared" si="1770"/>
        <v>#N/A</v>
      </c>
      <c r="AR1525" s="5" t="e">
        <f t="shared" si="1771"/>
        <v>#N/A</v>
      </c>
      <c r="AS1525" s="5" t="e">
        <f t="shared" si="1772"/>
        <v>#N/A</v>
      </c>
      <c r="AT1525" s="5" t="e">
        <f t="shared" si="1773"/>
        <v>#N/A</v>
      </c>
      <c r="AU1525" s="5" t="e">
        <f t="shared" si="1774"/>
        <v>#N/A</v>
      </c>
      <c r="AV1525" s="5" t="e">
        <f t="shared" si="1775"/>
        <v>#N/A</v>
      </c>
      <c r="AW1525" s="5" t="e">
        <f t="shared" si="1776"/>
        <v>#N/A</v>
      </c>
      <c r="AX1525" s="5" t="e">
        <f t="shared" si="1777"/>
        <v>#N/A</v>
      </c>
      <c r="AY1525" s="5" t="e">
        <f t="shared" si="1778"/>
        <v>#N/A</v>
      </c>
      <c r="AZ1525" s="5" t="e">
        <f t="shared" si="1779"/>
        <v>#N/A</v>
      </c>
      <c r="BA1525" s="5" t="e">
        <f t="shared" si="1780"/>
        <v>#N/A</v>
      </c>
      <c r="BB1525" s="5" t="e">
        <f t="shared" si="1781"/>
        <v>#N/A</v>
      </c>
      <c r="BC1525" s="5" t="e">
        <f t="shared" si="1782"/>
        <v>#N/A</v>
      </c>
      <c r="BD1525" s="5" t="e">
        <f t="shared" si="1783"/>
        <v>#N/A</v>
      </c>
      <c r="BE1525" s="5" t="e">
        <f t="shared" si="1784"/>
        <v>#N/A</v>
      </c>
      <c r="BF1525" s="5" t="e">
        <f t="shared" si="1785"/>
        <v>#N/A</v>
      </c>
      <c r="BG1525" s="5" t="e">
        <f t="shared" si="1786"/>
        <v>#N/A</v>
      </c>
      <c r="BH1525" s="5" t="e">
        <f t="shared" si="1787"/>
        <v>#N/A</v>
      </c>
      <c r="BI1525" s="5" t="e">
        <f t="shared" si="1788"/>
        <v>#N/A</v>
      </c>
      <c r="BJ1525" s="8" t="e">
        <f t="shared" si="1789"/>
        <v>#N/A</v>
      </c>
      <c r="BK1525" s="8" t="e">
        <f t="shared" si="1790"/>
        <v>#N/A</v>
      </c>
      <c r="BL1525" s="8" t="e">
        <f t="shared" si="1791"/>
        <v>#N/A</v>
      </c>
      <c r="BM1525" s="8" t="e">
        <f t="shared" si="1792"/>
        <v>#N/A</v>
      </c>
      <c r="BN1525" s="8" t="e">
        <f t="shared" si="1793"/>
        <v>#N/A</v>
      </c>
    </row>
    <row r="1526" spans="1:66" x14ac:dyDescent="0.25">
      <c r="A1526" t="s">
        <v>304</v>
      </c>
      <c r="B1526" t="s">
        <v>305</v>
      </c>
      <c r="C1526" t="s">
        <v>339</v>
      </c>
      <c r="D1526" t="s">
        <v>568</v>
      </c>
      <c r="E1526">
        <f>VLOOKUP(A1526,home!$A$2:$E$405,3,FALSE)</f>
        <v>1.32222222222222</v>
      </c>
      <c r="F1526">
        <f>VLOOKUP(B1526,home!$B$2:$E$405,3,FALSE)</f>
        <v>0.71</v>
      </c>
      <c r="G1526">
        <f>VLOOKUP(C1526,away!$B$2:$E$405,4,FALSE)</f>
        <v>0.8</v>
      </c>
      <c r="H1526">
        <f>VLOOKUP(A1526,away!$A$2:$E$405,3,FALSE)</f>
        <v>1.2777777777777799</v>
      </c>
      <c r="I1526">
        <f>VLOOKUP(C1526,away!$B$2:$E$405,3,FALSE)</f>
        <v>0.97</v>
      </c>
      <c r="J1526">
        <f>VLOOKUP(B1526,home!$B$2:$E$405,4,FALSE)</f>
        <v>1.1299999999999999</v>
      </c>
      <c r="K1526" s="3">
        <f t="shared" si="1738"/>
        <v>0.75102222222222093</v>
      </c>
      <c r="L1526" s="3">
        <f t="shared" si="1739"/>
        <v>1.4005722222222245</v>
      </c>
      <c r="M1526" s="5">
        <f t="shared" si="1740"/>
        <v>0.11629857824271086</v>
      </c>
      <c r="N1526" s="5">
        <f t="shared" si="1741"/>
        <v>8.7342816673125545E-2</v>
      </c>
      <c r="O1526" s="5">
        <f t="shared" si="1742"/>
        <v>0.16288455817067879</v>
      </c>
      <c r="P1526" s="5">
        <f t="shared" si="1743"/>
        <v>0.12232992284302781</v>
      </c>
      <c r="Q1526" s="5">
        <f t="shared" si="1744"/>
        <v>3.2798198136499396E-2</v>
      </c>
      <c r="R1526" s="5">
        <f t="shared" si="1745"/>
        <v>0.11406579380139643</v>
      </c>
      <c r="S1526" s="5">
        <f t="shared" si="1746"/>
        <v>3.2168514544413745E-2</v>
      </c>
      <c r="T1526" s="5">
        <f t="shared" si="1747"/>
        <v>4.593624524892178E-2</v>
      </c>
      <c r="U1526" s="5">
        <f t="shared" si="1748"/>
        <v>8.5665945940266386E-2</v>
      </c>
      <c r="V1526" s="5">
        <f t="shared" si="1749"/>
        <v>3.7596446067756483E-3</v>
      </c>
      <c r="W1526" s="5">
        <f t="shared" si="1750"/>
        <v>8.2107252164528282E-3</v>
      </c>
      <c r="X1526" s="5">
        <f t="shared" si="1751"/>
        <v>1.1499713662463391E-2</v>
      </c>
      <c r="Y1526" s="5">
        <f t="shared" si="1752"/>
        <v>8.0530897595778167E-3</v>
      </c>
      <c r="Z1526" s="5">
        <f t="shared" si="1753"/>
        <v>5.3252460767987959E-2</v>
      </c>
      <c r="AA1526" s="5">
        <f t="shared" si="1754"/>
        <v>3.9993781424775957E-2</v>
      </c>
      <c r="AB1526" s="5">
        <f t="shared" si="1755"/>
        <v>1.5018109300352508E-2</v>
      </c>
      <c r="AC1526" s="5">
        <f t="shared" si="1756"/>
        <v>2.4716393872429833E-4</v>
      </c>
      <c r="AD1526" s="5">
        <f t="shared" si="1757"/>
        <v>1.5416092745291069E-3</v>
      </c>
      <c r="AE1526" s="5">
        <f t="shared" si="1758"/>
        <v>2.1591351274256225E-3</v>
      </c>
      <c r="AF1526" s="5">
        <f t="shared" si="1759"/>
        <v>1.5120123417482853E-3</v>
      </c>
      <c r="AG1526" s="5">
        <f t="shared" si="1760"/>
        <v>7.0589416183660877E-4</v>
      </c>
      <c r="AH1526" s="5">
        <f t="shared" si="1761"/>
        <v>1.8645979329155675E-2</v>
      </c>
      <c r="AI1526" s="5">
        <f t="shared" si="1762"/>
        <v>1.400354483129209E-2</v>
      </c>
      <c r="AJ1526" s="5">
        <f t="shared" si="1763"/>
        <v>5.2584866790927401E-3</v>
      </c>
      <c r="AK1526" s="5">
        <f t="shared" si="1764"/>
        <v>1.3164134504193923E-3</v>
      </c>
      <c r="AL1526" s="5">
        <f t="shared" si="1765"/>
        <v>1.0399282952753482E-5</v>
      </c>
      <c r="AM1526" s="5">
        <f t="shared" si="1766"/>
        <v>2.3155656463104719E-4</v>
      </c>
      <c r="AN1526" s="5">
        <f t="shared" si="1767"/>
        <v>3.2431169229544989E-4</v>
      </c>
      <c r="AO1526" s="5">
        <f t="shared" si="1768"/>
        <v>2.2711097378544436E-4</v>
      </c>
      <c r="AP1526" s="5">
        <f t="shared" si="1769"/>
        <v>1.0602844041524442E-4</v>
      </c>
      <c r="AQ1526" s="5">
        <f t="shared" si="1770"/>
        <v>3.7125122102783885E-5</v>
      </c>
      <c r="AR1526" s="5">
        <f t="shared" si="1771"/>
        <v>5.2230081409090417E-3</v>
      </c>
      <c r="AS1526" s="5">
        <f t="shared" si="1772"/>
        <v>3.9225951806702592E-3</v>
      </c>
      <c r="AT1526" s="5">
        <f t="shared" si="1773"/>
        <v>1.472978074732576E-3</v>
      </c>
      <c r="AU1526" s="5">
        <f t="shared" si="1774"/>
        <v>3.6874642232342263E-4</v>
      </c>
      <c r="AV1526" s="5">
        <f t="shared" si="1775"/>
        <v>6.92341893824576E-5</v>
      </c>
      <c r="AW1526" s="5">
        <f t="shared" si="1776"/>
        <v>3.0384996495309962E-7</v>
      </c>
      <c r="AX1526" s="5">
        <f t="shared" si="1777"/>
        <v>2.8984020956558722E-5</v>
      </c>
      <c r="AY1526" s="5">
        <f t="shared" si="1778"/>
        <v>4.0594214640062971E-5</v>
      </c>
      <c r="AZ1526" s="5">
        <f t="shared" si="1779"/>
        <v>2.8427564703899487E-5</v>
      </c>
      <c r="BA1526" s="5">
        <f t="shared" si="1780"/>
        <v>1.3271619156568864E-5</v>
      </c>
      <c r="BB1526" s="5">
        <f t="shared" si="1781"/>
        <v>4.6469652836506722E-6</v>
      </c>
      <c r="BC1526" s="5">
        <f t="shared" si="1782"/>
        <v>1.3016820987824296E-6</v>
      </c>
      <c r="BD1526" s="5">
        <f t="shared" si="1783"/>
        <v>1.2192000197662918E-3</v>
      </c>
      <c r="BE1526" s="5">
        <f t="shared" si="1784"/>
        <v>9.1564630817825613E-4</v>
      </c>
      <c r="BF1526" s="5">
        <f t="shared" si="1785"/>
        <v>3.4383536256880318E-4</v>
      </c>
      <c r="BG1526" s="5">
        <f t="shared" si="1786"/>
        <v>8.6075999358335213E-5</v>
      </c>
      <c r="BH1526" s="5">
        <f t="shared" si="1787"/>
        <v>1.6161247079523843E-5</v>
      </c>
      <c r="BI1526" s="5">
        <f t="shared" si="1788"/>
        <v>2.4274911391092755E-6</v>
      </c>
      <c r="BJ1526" s="8">
        <f t="shared" si="1789"/>
        <v>0.20080279846264981</v>
      </c>
      <c r="BK1526" s="8">
        <f t="shared" si="1790"/>
        <v>0.27485481767324527</v>
      </c>
      <c r="BL1526" s="8">
        <f t="shared" si="1791"/>
        <v>0.47049252136353809</v>
      </c>
      <c r="BM1526" s="8">
        <f t="shared" si="1792"/>
        <v>0.36364244003530721</v>
      </c>
      <c r="BN1526" s="8">
        <f t="shared" si="1793"/>
        <v>0.63571986786743884</v>
      </c>
    </row>
    <row r="1527" spans="1:66" x14ac:dyDescent="0.25">
      <c r="A1527" t="s">
        <v>304</v>
      </c>
      <c r="B1527" t="s">
        <v>310</v>
      </c>
      <c r="C1527" t="s">
        <v>331</v>
      </c>
      <c r="D1527" t="s">
        <v>568</v>
      </c>
      <c r="E1527">
        <f>VLOOKUP(A1527,home!$A$2:$E$405,3,FALSE)</f>
        <v>1.32222222222222</v>
      </c>
      <c r="F1527">
        <f>VLOOKUP(B1527,home!$B$2:$E$405,3,FALSE)</f>
        <v>1.39</v>
      </c>
      <c r="G1527">
        <f>VLOOKUP(C1527,away!$B$2:$E$405,4,FALSE)</f>
        <v>1.65</v>
      </c>
      <c r="H1527">
        <f>VLOOKUP(A1527,away!$A$2:$E$405,3,FALSE)</f>
        <v>1.2777777777777799</v>
      </c>
      <c r="I1527">
        <f>VLOOKUP(C1527,away!$B$2:$E$405,3,FALSE)</f>
        <v>0.52</v>
      </c>
      <c r="J1527">
        <f>VLOOKUP(B1527,home!$B$2:$E$405,4,FALSE)</f>
        <v>1.26</v>
      </c>
      <c r="K1527" s="3">
        <f t="shared" ref="K1527:K1590" si="1794">E1527*F1527*G1527</f>
        <v>3.0325166666666612</v>
      </c>
      <c r="L1527" s="3">
        <f t="shared" ref="L1527:L1590" si="1795">H1527*I1527*J1527</f>
        <v>0.8372000000000015</v>
      </c>
      <c r="M1527" s="5">
        <f t="shared" ref="M1527:M1590" si="1796">_xlfn.POISSON.DIST(0,K1527,FALSE) * _xlfn.POISSON.DIST(0,L1527,FALSE)</f>
        <v>2.0864280133862798E-2</v>
      </c>
      <c r="N1527" s="5">
        <f t="shared" ref="N1527:N1590" si="1797">_xlfn.POISSON.DIST(1,K1527,FALSE) * _xlfn.POISSON.DIST(0,L1527,FALSE)</f>
        <v>6.3271277243941049E-2</v>
      </c>
      <c r="O1527" s="5">
        <f t="shared" ref="O1527:O1590" si="1798">_xlfn.POISSON.DIST(0,K1527,FALSE) * _xlfn.POISSON.DIST(1,L1527,FALSE)</f>
        <v>1.7467575328069963E-2</v>
      </c>
      <c r="P1527" s="5">
        <f t="shared" ref="P1527:P1590" si="1799">_xlfn.POISSON.DIST(1,K1527,FALSE) * _xlfn.POISSON.DIST(1,L1527,FALSE)</f>
        <v>5.2970713308627536E-2</v>
      </c>
      <c r="Q1527" s="5">
        <f t="shared" ref="Q1527:Q1590" si="1800">_xlfn.POISSON.DIST(2,K1527,FALSE) * _xlfn.POISSON.DIST(0,L1527,FALSE)</f>
        <v>9.5935601381769139E-2</v>
      </c>
      <c r="R1527" s="5">
        <f t="shared" ref="R1527:R1590" si="1801">_xlfn.POISSON.DIST(0,K1527,FALSE) * _xlfn.POISSON.DIST(2,L1527,FALSE)</f>
        <v>7.3119270323300989E-3</v>
      </c>
      <c r="S1527" s="5">
        <f t="shared" ref="S1527:S1590" si="1802">_xlfn.POISSON.DIST(2,K1527,FALSE) * _xlfn.POISSON.DIST(2,L1527,FALSE)</f>
        <v>3.362081570059576E-2</v>
      </c>
      <c r="T1527" s="5">
        <f t="shared" ref="T1527:T1590" si="1803">_xlfn.POISSON.DIST(2,K1527,FALSE) * _xlfn.POISSON.DIST(1,L1527,FALSE)</f>
        <v>8.0317285476817254E-2</v>
      </c>
      <c r="U1527" s="5">
        <f t="shared" ref="U1527:U1590" si="1804">_xlfn.POISSON.DIST(1,K1527,FALSE) * _xlfn.POISSON.DIST(2,L1527,FALSE)</f>
        <v>2.2173540590991522E-2</v>
      </c>
      <c r="V1527" s="5">
        <f t="shared" ref="V1527:V1590" si="1805">_xlfn.POISSON.DIST(3,K1527,FALSE) * _xlfn.POISSON.DIST(3,L1527,FALSE)</f>
        <v>9.484144290051363E-3</v>
      </c>
      <c r="W1527" s="5">
        <f t="shared" ref="W1527:W1590" si="1806">_xlfn.POISSON.DIST(3,K1527,FALSE) * _xlfn.POISSON.DIST(0,L1527,FALSE)</f>
        <v>9.6975436705634716E-2</v>
      </c>
      <c r="X1527" s="5">
        <f t="shared" ref="X1527:X1590" si="1807">_xlfn.POISSON.DIST(3,K1527,FALSE) * _xlfn.POISSON.DIST(1,L1527,FALSE)</f>
        <v>8.1187835609957515E-2</v>
      </c>
      <c r="Y1527" s="5">
        <f t="shared" ref="Y1527:Y1590" si="1808">_xlfn.POISSON.DIST(3,K1527,FALSE) * _xlfn.POISSON.DIST(2,L1527,FALSE)</f>
        <v>3.3985227986328276E-2</v>
      </c>
      <c r="Z1527" s="5">
        <f t="shared" ref="Z1527:Z1590" si="1809">_xlfn.POISSON.DIST(0,K1527,FALSE) * _xlfn.POISSON.DIST(3,L1527,FALSE)</f>
        <v>2.0405151038222573E-3</v>
      </c>
      <c r="AA1527" s="5">
        <f t="shared" ref="AA1527:AA1590" si="1810">_xlfn.POISSON.DIST(1,K1527,FALSE) * _xlfn.POISSON.DIST(3,L1527,FALSE)</f>
        <v>6.1878960609260472E-3</v>
      </c>
      <c r="AB1527" s="5">
        <f t="shared" ref="AB1527:AB1590" si="1811">_xlfn.POISSON.DIST(2,K1527,FALSE) * _xlfn.POISSON.DIST(3,L1527,FALSE)</f>
        <v>9.382448968179611E-3</v>
      </c>
      <c r="AC1527" s="5">
        <f t="shared" ref="AC1527:AC1590" si="1812">_xlfn.POISSON.DIST(4,K1527,FALSE) * _xlfn.POISSON.DIST(4,L1527,FALSE)</f>
        <v>1.5049102010192292E-3</v>
      </c>
      <c r="AD1527" s="5">
        <f t="shared" ref="AD1527:AD1590" si="1813">_xlfn.POISSON.DIST(4,K1527,FALSE) * _xlfn.POISSON.DIST(0,L1527,FALSE)</f>
        <v>7.3519907016778796E-2</v>
      </c>
      <c r="AE1527" s="5">
        <f t="shared" ref="AE1527:AE1590" si="1814">_xlfn.POISSON.DIST(4,K1527,FALSE) * _xlfn.POISSON.DIST(1,L1527,FALSE)</f>
        <v>6.1550866154447312E-2</v>
      </c>
      <c r="AF1527" s="5">
        <f t="shared" ref="AF1527:AF1590" si="1815">_xlfn.POISSON.DIST(4,K1527,FALSE) * _xlfn.POISSON.DIST(2,L1527,FALSE)</f>
        <v>2.576519257225169E-2</v>
      </c>
      <c r="AG1527" s="5">
        <f t="shared" ref="AG1527:AG1590" si="1816">_xlfn.POISSON.DIST(4,K1527,FALSE) * _xlfn.POISSON.DIST(3,L1527,FALSE)</f>
        <v>7.1902064071630526E-3</v>
      </c>
      <c r="AH1527" s="5">
        <f t="shared" ref="AH1527:AH1590" si="1817">_xlfn.POISSON.DIST(0,K1527,FALSE) * _xlfn.POISSON.DIST(4,L1527,FALSE)</f>
        <v>4.2707981122999905E-4</v>
      </c>
      <c r="AI1527" s="5">
        <f t="shared" ref="AI1527:AI1590" si="1818">_xlfn.POISSON.DIST(1,K1527,FALSE) * _xlfn.POISSON.DIST(4,L1527,FALSE)</f>
        <v>1.2951266455518235E-3</v>
      </c>
      <c r="AJ1527" s="5">
        <f t="shared" ref="AJ1527:AJ1590" si="1819">_xlfn.POISSON.DIST(2,K1527,FALSE) * _xlfn.POISSON.DIST(4,L1527,FALSE)</f>
        <v>1.9637465690399954E-3</v>
      </c>
      <c r="AK1527" s="5">
        <f t="shared" ref="AK1527:AK1590" si="1820">_xlfn.POISSON.DIST(3,K1527,FALSE) * _xlfn.POISSON.DIST(4,L1527,FALSE)</f>
        <v>1.9850313999077531E-3</v>
      </c>
      <c r="AL1527" s="5">
        <f t="shared" ref="AL1527:AL1590" si="1821">_xlfn.POISSON.DIST(5,K1527,FALSE) * _xlfn.POISSON.DIST(5,L1527,FALSE)</f>
        <v>1.5282802244212409E-4</v>
      </c>
      <c r="AM1527" s="5">
        <f t="shared" ref="AM1527:AM1590" si="1822">_xlfn.POISSON.DIST(5,K1527,FALSE) * _xlfn.POISSON.DIST(0,L1527,FALSE)</f>
        <v>4.4590068672032988E-2</v>
      </c>
      <c r="AN1527" s="5">
        <f t="shared" ref="AN1527:AN1590" si="1823">_xlfn.POISSON.DIST(5,K1527,FALSE) * _xlfn.POISSON.DIST(1,L1527,FALSE)</f>
        <v>3.7330805492226081E-2</v>
      </c>
      <c r="AO1527" s="5">
        <f t="shared" ref="AO1527:AO1590" si="1824">_xlfn.POISSON.DIST(5,K1527,FALSE) * _xlfn.POISSON.DIST(2,L1527,FALSE)</f>
        <v>1.5626675179045865E-2</v>
      </c>
      <c r="AP1527" s="5">
        <f t="shared" ref="AP1527:AP1590" si="1825">_xlfn.POISSON.DIST(5,K1527,FALSE) * _xlfn.POISSON.DIST(3,L1527,FALSE)</f>
        <v>4.3608841532990746E-3</v>
      </c>
      <c r="AQ1527" s="5">
        <f t="shared" ref="AQ1527:AQ1590" si="1826">_xlfn.POISSON.DIST(5,K1527,FALSE) * _xlfn.POISSON.DIST(4,L1527,FALSE)</f>
        <v>9.1273305328549764E-4</v>
      </c>
      <c r="AR1527" s="5">
        <f t="shared" ref="AR1527:AR1590" si="1827">_xlfn.POISSON.DIST(0,K1527,FALSE) * _xlfn.POISSON.DIST(5,L1527,FALSE)</f>
        <v>7.1510243592351203E-5</v>
      </c>
      <c r="AS1527" s="5">
        <f t="shared" ref="AS1527:AS1590" si="1828">_xlfn.POISSON.DIST(1,K1527,FALSE) * _xlfn.POISSON.DIST(5,L1527,FALSE)</f>
        <v>2.1685600553119784E-4</v>
      </c>
      <c r="AT1527" s="5">
        <f t="shared" ref="AT1527:AT1590" si="1829">_xlfn.POISSON.DIST(2,K1527,FALSE) * _xlfn.POISSON.DIST(5,L1527,FALSE)</f>
        <v>3.2880972552005761E-4</v>
      </c>
      <c r="AU1527" s="5">
        <f t="shared" ref="AU1527:AU1590" si="1830">_xlfn.POISSON.DIST(3,K1527,FALSE) * _xlfn.POISSON.DIST(5,L1527,FALSE)</f>
        <v>3.3237365760055497E-4</v>
      </c>
      <c r="AV1527" s="5">
        <f t="shared" ref="AV1527:AV1590" si="1831">_xlfn.POISSON.DIST(4,K1527,FALSE) * _xlfn.POISSON.DIST(5,L1527,FALSE)</f>
        <v>2.5198216405866031E-4</v>
      </c>
      <c r="AW1527" s="5">
        <f t="shared" ref="AW1527:AW1590" si="1832">_xlfn.POISSON.DIST(6,K1527,FALSE) * _xlfn.POISSON.DIST(6,L1527,FALSE)</f>
        <v>1.0777869202461277E-5</v>
      </c>
      <c r="AX1527" s="5">
        <f t="shared" ref="AX1527:AX1590" si="1833">_xlfn.POISSON.DIST(6,K1527,FALSE) * _xlfn.POISSON.DIST(0,L1527,FALSE)</f>
        <v>2.2536687735958485E-2</v>
      </c>
      <c r="AY1527" s="5">
        <f t="shared" ref="AY1527:AY1590" si="1834">_xlfn.POISSON.DIST(6,K1527,FALSE) * _xlfn.POISSON.DIST(1,L1527,FALSE)</f>
        <v>1.8867714972544476E-2</v>
      </c>
      <c r="AZ1527" s="5">
        <f t="shared" ref="AZ1527:AZ1590" si="1835">_xlfn.POISSON.DIST(6,K1527,FALSE) * _xlfn.POISSON.DIST(2,L1527,FALSE)</f>
        <v>7.8980254875071314E-3</v>
      </c>
      <c r="BA1527" s="5">
        <f t="shared" ref="BA1527:BA1590" si="1836">_xlfn.POISSON.DIST(6,K1527,FALSE) * _xlfn.POISSON.DIST(3,L1527,FALSE)</f>
        <v>2.2040756460469943E-3</v>
      </c>
      <c r="BB1527" s="5">
        <f t="shared" ref="BB1527:BB1590" si="1837">_xlfn.POISSON.DIST(6,K1527,FALSE) * _xlfn.POISSON.DIST(4,L1527,FALSE)</f>
        <v>4.6131303271763663E-4</v>
      </c>
      <c r="BC1527" s="5">
        <f t="shared" ref="BC1527:BC1590" si="1838">_xlfn.POISSON.DIST(6,K1527,FALSE) * _xlfn.POISSON.DIST(5,L1527,FALSE)</f>
        <v>7.7242254198241263E-5</v>
      </c>
      <c r="BD1527" s="5">
        <f t="shared" ref="BD1527:BD1590" si="1839">_xlfn.POISSON.DIST(0,K1527,FALSE) * _xlfn.POISSON.DIST(6,L1527,FALSE)</f>
        <v>9.9780626559194187E-6</v>
      </c>
      <c r="BE1527" s="5">
        <f t="shared" ref="BE1527:BE1590" si="1840">_xlfn.POISSON.DIST(1,K1527,FALSE) * _xlfn.POISSON.DIST(6,L1527,FALSE)</f>
        <v>3.0258641305119846E-5</v>
      </c>
      <c r="BF1527" s="5">
        <f t="shared" ref="BF1527:BF1590" si="1841">_xlfn.POISSON.DIST(2,K1527,FALSE) * _xlfn.POISSON.DIST(6,L1527,FALSE)</f>
        <v>4.5879917034232099E-5</v>
      </c>
      <c r="BG1527" s="5">
        <f t="shared" ref="BG1527:BG1590" si="1842">_xlfn.POISSON.DIST(3,K1527,FALSE) * _xlfn.POISSON.DIST(6,L1527,FALSE)</f>
        <v>4.6377204357197498E-5</v>
      </c>
      <c r="BH1527" s="5">
        <f t="shared" ref="BH1527:BH1590" si="1843">_xlfn.POISSON.DIST(4,K1527,FALSE) * _xlfn.POISSON.DIST(6,L1527,FALSE)</f>
        <v>3.5159911291651786E-5</v>
      </c>
      <c r="BI1527" s="5">
        <f t="shared" ref="BI1527:BI1590" si="1844">_xlfn.POISSON.DIST(5,K1527,FALSE) * _xlfn.POISSON.DIST(6,L1527,FALSE)</f>
        <v>2.1324603398091076E-5</v>
      </c>
      <c r="BJ1527" s="8">
        <f t="shared" ref="BJ1527:BJ1590" si="1845">SUM(N1527,Q1527,T1527,W1527,X1527,Y1527,AD1527,AE1527,AF1527,AG1527,AM1527,AN1527,AO1527,AP1527,AQ1527,AX1527,AY1527,AZ1527,BA1527,BB1527,BC1527)</f>
        <v>0.77456506223395138</v>
      </c>
      <c r="BK1527" s="8">
        <f t="shared" ref="BK1527:BK1590" si="1846">SUM(M1527,P1527,S1527,V1527,AC1527,AL1527,AY1527)</f>
        <v>0.13746540662914328</v>
      </c>
      <c r="BL1527" s="8">
        <f t="shared" ref="BL1527:BL1590" si="1847">SUM(O1527,R1527,U1527,AA1527,AB1527,AH1527,AI1527,AJ1527,AK1527,AR1527,AS1527,AT1527,AU1527,AV1527,BD1527,BE1527,BF1527,BG1527,BH1527,BI1527)</f>
        <v>6.9584882542571849E-2</v>
      </c>
      <c r="BM1527" s="8">
        <f t="shared" ref="BM1527:BM1590" si="1848">SUM(S1527:BI1527)</f>
        <v>0.70697755497754622</v>
      </c>
      <c r="BN1527" s="8">
        <f t="shared" ref="BN1527:BN1590" si="1849">SUM(M1527:R1527)</f>
        <v>0.25782137442860054</v>
      </c>
    </row>
    <row r="1528" spans="1:66" x14ac:dyDescent="0.25">
      <c r="A1528" t="s">
        <v>304</v>
      </c>
      <c r="B1528" t="s">
        <v>330</v>
      </c>
      <c r="C1528" t="s">
        <v>507</v>
      </c>
      <c r="D1528" t="s">
        <v>568</v>
      </c>
      <c r="E1528">
        <f>VLOOKUP(A1528,home!$A$2:$E$405,3,FALSE)</f>
        <v>1.32222222222222</v>
      </c>
      <c r="F1528">
        <f>VLOOKUP(B1528,home!$B$2:$E$405,3,FALSE)</f>
        <v>0.79</v>
      </c>
      <c r="G1528" t="e">
        <f>VLOOKUP(C1528,away!$B$2:$E$405,4,FALSE)</f>
        <v>#N/A</v>
      </c>
      <c r="H1528">
        <f>VLOOKUP(A1528,away!$A$2:$E$405,3,FALSE)</f>
        <v>1.2777777777777799</v>
      </c>
      <c r="I1528" t="e">
        <f>VLOOKUP(C1528,away!$B$2:$E$405,3,FALSE)</f>
        <v>#N/A</v>
      </c>
      <c r="J1528">
        <f>VLOOKUP(B1528,home!$B$2:$E$405,4,FALSE)</f>
        <v>1.29</v>
      </c>
      <c r="K1528" s="3" t="e">
        <f t="shared" si="1794"/>
        <v>#N/A</v>
      </c>
      <c r="L1528" s="3" t="e">
        <f t="shared" si="1795"/>
        <v>#N/A</v>
      </c>
      <c r="M1528" s="5" t="e">
        <f t="shared" si="1796"/>
        <v>#N/A</v>
      </c>
      <c r="N1528" s="5" t="e">
        <f t="shared" si="1797"/>
        <v>#N/A</v>
      </c>
      <c r="O1528" s="5" t="e">
        <f t="shared" si="1798"/>
        <v>#N/A</v>
      </c>
      <c r="P1528" s="5" t="e">
        <f t="shared" si="1799"/>
        <v>#N/A</v>
      </c>
      <c r="Q1528" s="5" t="e">
        <f t="shared" si="1800"/>
        <v>#N/A</v>
      </c>
      <c r="R1528" s="5" t="e">
        <f t="shared" si="1801"/>
        <v>#N/A</v>
      </c>
      <c r="S1528" s="5" t="e">
        <f t="shared" si="1802"/>
        <v>#N/A</v>
      </c>
      <c r="T1528" s="5" t="e">
        <f t="shared" si="1803"/>
        <v>#N/A</v>
      </c>
      <c r="U1528" s="5" t="e">
        <f t="shared" si="1804"/>
        <v>#N/A</v>
      </c>
      <c r="V1528" s="5" t="e">
        <f t="shared" si="1805"/>
        <v>#N/A</v>
      </c>
      <c r="W1528" s="5" t="e">
        <f t="shared" si="1806"/>
        <v>#N/A</v>
      </c>
      <c r="X1528" s="5" t="e">
        <f t="shared" si="1807"/>
        <v>#N/A</v>
      </c>
      <c r="Y1528" s="5" t="e">
        <f t="shared" si="1808"/>
        <v>#N/A</v>
      </c>
      <c r="Z1528" s="5" t="e">
        <f t="shared" si="1809"/>
        <v>#N/A</v>
      </c>
      <c r="AA1528" s="5" t="e">
        <f t="shared" si="1810"/>
        <v>#N/A</v>
      </c>
      <c r="AB1528" s="5" t="e">
        <f t="shared" si="1811"/>
        <v>#N/A</v>
      </c>
      <c r="AC1528" s="5" t="e">
        <f t="shared" si="1812"/>
        <v>#N/A</v>
      </c>
      <c r="AD1528" s="5" t="e">
        <f t="shared" si="1813"/>
        <v>#N/A</v>
      </c>
      <c r="AE1528" s="5" t="e">
        <f t="shared" si="1814"/>
        <v>#N/A</v>
      </c>
      <c r="AF1528" s="5" t="e">
        <f t="shared" si="1815"/>
        <v>#N/A</v>
      </c>
      <c r="AG1528" s="5" t="e">
        <f t="shared" si="1816"/>
        <v>#N/A</v>
      </c>
      <c r="AH1528" s="5" t="e">
        <f t="shared" si="1817"/>
        <v>#N/A</v>
      </c>
      <c r="AI1528" s="5" t="e">
        <f t="shared" si="1818"/>
        <v>#N/A</v>
      </c>
      <c r="AJ1528" s="5" t="e">
        <f t="shared" si="1819"/>
        <v>#N/A</v>
      </c>
      <c r="AK1528" s="5" t="e">
        <f t="shared" si="1820"/>
        <v>#N/A</v>
      </c>
      <c r="AL1528" s="5" t="e">
        <f t="shared" si="1821"/>
        <v>#N/A</v>
      </c>
      <c r="AM1528" s="5" t="e">
        <f t="shared" si="1822"/>
        <v>#N/A</v>
      </c>
      <c r="AN1528" s="5" t="e">
        <f t="shared" si="1823"/>
        <v>#N/A</v>
      </c>
      <c r="AO1528" s="5" t="e">
        <f t="shared" si="1824"/>
        <v>#N/A</v>
      </c>
      <c r="AP1528" s="5" t="e">
        <f t="shared" si="1825"/>
        <v>#N/A</v>
      </c>
      <c r="AQ1528" s="5" t="e">
        <f t="shared" si="1826"/>
        <v>#N/A</v>
      </c>
      <c r="AR1528" s="5" t="e">
        <f t="shared" si="1827"/>
        <v>#N/A</v>
      </c>
      <c r="AS1528" s="5" t="e">
        <f t="shared" si="1828"/>
        <v>#N/A</v>
      </c>
      <c r="AT1528" s="5" t="e">
        <f t="shared" si="1829"/>
        <v>#N/A</v>
      </c>
      <c r="AU1528" s="5" t="e">
        <f t="shared" si="1830"/>
        <v>#N/A</v>
      </c>
      <c r="AV1528" s="5" t="e">
        <f t="shared" si="1831"/>
        <v>#N/A</v>
      </c>
      <c r="AW1528" s="5" t="e">
        <f t="shared" si="1832"/>
        <v>#N/A</v>
      </c>
      <c r="AX1528" s="5" t="e">
        <f t="shared" si="1833"/>
        <v>#N/A</v>
      </c>
      <c r="AY1528" s="5" t="e">
        <f t="shared" si="1834"/>
        <v>#N/A</v>
      </c>
      <c r="AZ1528" s="5" t="e">
        <f t="shared" si="1835"/>
        <v>#N/A</v>
      </c>
      <c r="BA1528" s="5" t="e">
        <f t="shared" si="1836"/>
        <v>#N/A</v>
      </c>
      <c r="BB1528" s="5" t="e">
        <f t="shared" si="1837"/>
        <v>#N/A</v>
      </c>
      <c r="BC1528" s="5" t="e">
        <f t="shared" si="1838"/>
        <v>#N/A</v>
      </c>
      <c r="BD1528" s="5" t="e">
        <f t="shared" si="1839"/>
        <v>#N/A</v>
      </c>
      <c r="BE1528" s="5" t="e">
        <f t="shared" si="1840"/>
        <v>#N/A</v>
      </c>
      <c r="BF1528" s="5" t="e">
        <f t="shared" si="1841"/>
        <v>#N/A</v>
      </c>
      <c r="BG1528" s="5" t="e">
        <f t="shared" si="1842"/>
        <v>#N/A</v>
      </c>
      <c r="BH1528" s="5" t="e">
        <f t="shared" si="1843"/>
        <v>#N/A</v>
      </c>
      <c r="BI1528" s="5" t="e">
        <f t="shared" si="1844"/>
        <v>#N/A</v>
      </c>
      <c r="BJ1528" s="8" t="e">
        <f t="shared" si="1845"/>
        <v>#N/A</v>
      </c>
      <c r="BK1528" s="8" t="e">
        <f t="shared" si="1846"/>
        <v>#N/A</v>
      </c>
      <c r="BL1528" s="8" t="e">
        <f t="shared" si="1847"/>
        <v>#N/A</v>
      </c>
      <c r="BM1528" s="8" t="e">
        <f t="shared" si="1848"/>
        <v>#N/A</v>
      </c>
      <c r="BN1528" s="8" t="e">
        <f t="shared" si="1849"/>
        <v>#N/A</v>
      </c>
    </row>
    <row r="1529" spans="1:66" x14ac:dyDescent="0.25">
      <c r="A1529" t="s">
        <v>304</v>
      </c>
      <c r="B1529" t="s">
        <v>375</v>
      </c>
      <c r="C1529" t="s">
        <v>335</v>
      </c>
      <c r="D1529" t="s">
        <v>568</v>
      </c>
      <c r="E1529">
        <f>VLOOKUP(A1529,home!$A$2:$E$405,3,FALSE)</f>
        <v>1.32222222222222</v>
      </c>
      <c r="F1529">
        <f>VLOOKUP(B1529,home!$B$2:$E$405,3,FALSE)</f>
        <v>0.92</v>
      </c>
      <c r="G1529">
        <f>VLOOKUP(C1529,away!$B$2:$E$405,4,FALSE)</f>
        <v>1.26</v>
      </c>
      <c r="H1529">
        <f>VLOOKUP(A1529,away!$A$2:$E$405,3,FALSE)</f>
        <v>1.2777777777777799</v>
      </c>
      <c r="I1529">
        <f>VLOOKUP(C1529,away!$B$2:$E$405,3,FALSE)</f>
        <v>0.55000000000000004</v>
      </c>
      <c r="J1529">
        <f>VLOOKUP(B1529,home!$B$2:$E$405,4,FALSE)</f>
        <v>1.17</v>
      </c>
      <c r="K1529" s="3">
        <f t="shared" si="1794"/>
        <v>1.5327199999999974</v>
      </c>
      <c r="L1529" s="3">
        <f t="shared" si="1795"/>
        <v>0.82225000000000148</v>
      </c>
      <c r="M1529" s="5">
        <f t="shared" si="1796"/>
        <v>9.4896353382521753E-2</v>
      </c>
      <c r="N1529" s="5">
        <f t="shared" si="1797"/>
        <v>0.1454495387564585</v>
      </c>
      <c r="O1529" s="5">
        <f t="shared" si="1798"/>
        <v>7.802852656877865E-2</v>
      </c>
      <c r="P1529" s="5">
        <f t="shared" si="1799"/>
        <v>0.1195958832424982</v>
      </c>
      <c r="Q1529" s="5">
        <f t="shared" si="1800"/>
        <v>0.11146670852139938</v>
      </c>
      <c r="R1529" s="5">
        <f t="shared" si="1801"/>
        <v>3.2079477985589182E-2</v>
      </c>
      <c r="S1529" s="5">
        <f t="shared" si="1802"/>
        <v>3.7681045632222528E-2</v>
      </c>
      <c r="T1529" s="5">
        <f t="shared" si="1803"/>
        <v>9.1653501081720795E-2</v>
      </c>
      <c r="U1529" s="5">
        <f t="shared" si="1804"/>
        <v>4.9168857498072163E-2</v>
      </c>
      <c r="V1529" s="5">
        <f t="shared" si="1805"/>
        <v>5.2765145846614117E-3</v>
      </c>
      <c r="W1529" s="5">
        <f t="shared" si="1806"/>
        <v>5.694908449497299E-2</v>
      </c>
      <c r="X1529" s="5">
        <f t="shared" si="1807"/>
        <v>4.6826384725991627E-2</v>
      </c>
      <c r="Y1529" s="5">
        <f t="shared" si="1808"/>
        <v>1.9251497420473343E-2</v>
      </c>
      <c r="Z1529" s="5">
        <f t="shared" si="1809"/>
        <v>8.7924502578835845E-3</v>
      </c>
      <c r="AA1529" s="5">
        <f t="shared" si="1810"/>
        <v>1.3476364359263304E-2</v>
      </c>
      <c r="AB1529" s="5">
        <f t="shared" si="1811"/>
        <v>1.0327746590365011E-2</v>
      </c>
      <c r="AC1529" s="5">
        <f t="shared" si="1812"/>
        <v>4.1561753936079926E-4</v>
      </c>
      <c r="AD1529" s="5">
        <f t="shared" si="1813"/>
        <v>2.1821750196783705E-2</v>
      </c>
      <c r="AE1529" s="5">
        <f t="shared" si="1814"/>
        <v>1.7942934099305433E-2</v>
      </c>
      <c r="AF1529" s="5">
        <f t="shared" si="1815"/>
        <v>7.3767887815769598E-3</v>
      </c>
      <c r="AG1529" s="5">
        <f t="shared" si="1816"/>
        <v>2.0218548585505553E-3</v>
      </c>
      <c r="AH1529" s="5">
        <f t="shared" si="1817"/>
        <v>1.8073980561361972E-3</v>
      </c>
      <c r="AI1529" s="5">
        <f t="shared" si="1818"/>
        <v>2.7702351486010679E-3</v>
      </c>
      <c r="AJ1529" s="5">
        <f t="shared" si="1819"/>
        <v>2.1229974084819112E-3</v>
      </c>
      <c r="AK1529" s="5">
        <f t="shared" si="1820"/>
        <v>1.0846535293094633E-3</v>
      </c>
      <c r="AL1529" s="5">
        <f t="shared" si="1821"/>
        <v>2.0951762608017588E-5</v>
      </c>
      <c r="AM1529" s="5">
        <f t="shared" si="1822"/>
        <v>6.689326592322852E-3</v>
      </c>
      <c r="AN1529" s="5">
        <f t="shared" si="1823"/>
        <v>5.5002987905374747E-3</v>
      </c>
      <c r="AO1529" s="5">
        <f t="shared" si="1824"/>
        <v>2.2613103402597235E-3</v>
      </c>
      <c r="AP1529" s="5">
        <f t="shared" si="1825"/>
        <v>6.1978747575952033E-4</v>
      </c>
      <c r="AQ1529" s="5">
        <f t="shared" si="1826"/>
        <v>1.2740506298581663E-4</v>
      </c>
      <c r="AR1529" s="5">
        <f t="shared" si="1827"/>
        <v>2.9722661033159829E-4</v>
      </c>
      <c r="AS1529" s="5">
        <f t="shared" si="1828"/>
        <v>4.5556517018744655E-4</v>
      </c>
      <c r="AT1529" s="5">
        <f t="shared" si="1829"/>
        <v>3.4912692382485104E-4</v>
      </c>
      <c r="AU1529" s="5">
        <f t="shared" si="1830"/>
        <v>1.7837127289494162E-4</v>
      </c>
      <c r="AV1529" s="5">
        <f t="shared" si="1831"/>
        <v>6.8348304347883582E-5</v>
      </c>
      <c r="AW1529" s="5">
        <f t="shared" si="1832"/>
        <v>7.3347407908069677E-7</v>
      </c>
      <c r="AX1529" s="5">
        <f t="shared" si="1833"/>
        <v>1.7088107757641802E-3</v>
      </c>
      <c r="AY1529" s="5">
        <f t="shared" si="1834"/>
        <v>1.4050696603720996E-3</v>
      </c>
      <c r="AZ1529" s="5">
        <f t="shared" si="1835"/>
        <v>5.7765926412048048E-4</v>
      </c>
      <c r="BA1529" s="5">
        <f t="shared" si="1836"/>
        <v>1.5832677664102198E-4</v>
      </c>
      <c r="BB1529" s="5">
        <f t="shared" si="1837"/>
        <v>3.2546048023270137E-5</v>
      </c>
      <c r="BC1529" s="5">
        <f t="shared" si="1838"/>
        <v>5.352197597426785E-6</v>
      </c>
      <c r="BD1529" s="5">
        <f t="shared" si="1839"/>
        <v>4.0732430057526173E-5</v>
      </c>
      <c r="BE1529" s="5">
        <f t="shared" si="1840"/>
        <v>6.2431410197771406E-5</v>
      </c>
      <c r="BF1529" s="5">
        <f t="shared" si="1841"/>
        <v>4.7844935519164033E-5</v>
      </c>
      <c r="BG1529" s="5">
        <f t="shared" si="1842"/>
        <v>2.4444296522977659E-5</v>
      </c>
      <c r="BH1529" s="5">
        <f t="shared" si="1843"/>
        <v>9.3665655416745597E-6</v>
      </c>
      <c r="BI1529" s="5">
        <f t="shared" si="1844"/>
        <v>2.871264467407081E-6</v>
      </c>
      <c r="BJ1529" s="8">
        <f t="shared" si="1845"/>
        <v>0.53984593592161711</v>
      </c>
      <c r="BK1529" s="8">
        <f t="shared" si="1846"/>
        <v>0.25929143580424485</v>
      </c>
      <c r="BL1529" s="8">
        <f t="shared" si="1847"/>
        <v>0.19240258632849019</v>
      </c>
      <c r="BM1529" s="8">
        <f t="shared" si="1848"/>
        <v>0.41741158366869724</v>
      </c>
      <c r="BN1529" s="8">
        <f t="shared" si="1849"/>
        <v>0.58151648845724568</v>
      </c>
    </row>
    <row r="1530" spans="1:66" x14ac:dyDescent="0.25">
      <c r="A1530" t="s">
        <v>304</v>
      </c>
      <c r="B1530" t="s">
        <v>376</v>
      </c>
      <c r="C1530" t="s">
        <v>378</v>
      </c>
      <c r="D1530" t="s">
        <v>568</v>
      </c>
      <c r="E1530">
        <f>VLOOKUP(A1530,home!$A$2:$E$405,3,FALSE)</f>
        <v>1.32222222222222</v>
      </c>
      <c r="F1530">
        <f>VLOOKUP(B1530,home!$B$2:$E$405,3,FALSE)</f>
        <v>0.92</v>
      </c>
      <c r="G1530">
        <f>VLOOKUP(C1530,away!$B$2:$E$405,4,FALSE)</f>
        <v>1.18</v>
      </c>
      <c r="H1530">
        <f>VLOOKUP(A1530,away!$A$2:$E$405,3,FALSE)</f>
        <v>1.2777777777777799</v>
      </c>
      <c r="I1530">
        <f>VLOOKUP(C1530,away!$B$2:$E$405,3,FALSE)</f>
        <v>1.34</v>
      </c>
      <c r="J1530">
        <f>VLOOKUP(B1530,home!$B$2:$E$405,4,FALSE)</f>
        <v>1.1299999999999999</v>
      </c>
      <c r="K1530" s="3">
        <f t="shared" si="1794"/>
        <v>1.435404444444442</v>
      </c>
      <c r="L1530" s="3">
        <f t="shared" si="1795"/>
        <v>1.9348111111111144</v>
      </c>
      <c r="M1530" s="5">
        <f t="shared" si="1796"/>
        <v>3.4382225264975814E-2</v>
      </c>
      <c r="N1530" s="5">
        <f t="shared" si="1797"/>
        <v>4.9352398955236271E-2</v>
      </c>
      <c r="O1530" s="5">
        <f t="shared" si="1798"/>
        <v>6.6523111467400475E-2</v>
      </c>
      <c r="P1530" s="5">
        <f t="shared" si="1799"/>
        <v>9.5487569858579674E-2</v>
      </c>
      <c r="Q1530" s="5">
        <f t="shared" si="1800"/>
        <v>3.5420326402170688E-2</v>
      </c>
      <c r="R1530" s="5">
        <f t="shared" si="1801"/>
        <v>6.4354827606404819E-2</v>
      </c>
      <c r="S1530" s="5">
        <f t="shared" si="1802"/>
        <v>6.6297890314165137E-2</v>
      </c>
      <c r="T1530" s="5">
        <f t="shared" si="1803"/>
        <v>6.8531641082102204E-2</v>
      </c>
      <c r="U1530" s="5">
        <f t="shared" si="1804"/>
        <v>9.237520556768937E-2</v>
      </c>
      <c r="V1530" s="5">
        <f t="shared" si="1805"/>
        <v>2.0458324303915257E-2</v>
      </c>
      <c r="W1530" s="5">
        <f t="shared" si="1806"/>
        <v>1.6947497980449536E-2</v>
      </c>
      <c r="X1530" s="5">
        <f t="shared" si="1807"/>
        <v>3.2790207398106931E-2</v>
      </c>
      <c r="Y1530" s="5">
        <f t="shared" si="1808"/>
        <v>3.1721428804747584E-2</v>
      </c>
      <c r="Z1530" s="5">
        <f t="shared" si="1809"/>
        <v>4.1504811835504106E-2</v>
      </c>
      <c r="AA1530" s="5">
        <f t="shared" si="1810"/>
        <v>5.9576191374512873E-2</v>
      </c>
      <c r="AB1530" s="5">
        <f t="shared" si="1811"/>
        <v>4.2757964941024205E-2</v>
      </c>
      <c r="AC1530" s="5">
        <f t="shared" si="1812"/>
        <v>3.5511002707509054E-3</v>
      </c>
      <c r="AD1530" s="5">
        <f t="shared" si="1813"/>
        <v>6.0816284808376192E-3</v>
      </c>
      <c r="AE1530" s="5">
        <f t="shared" si="1814"/>
        <v>1.1766802358374432E-2</v>
      </c>
      <c r="AF1530" s="5">
        <f t="shared" si="1815"/>
        <v>1.138326997261566E-2</v>
      </c>
      <c r="AG1530" s="5">
        <f t="shared" si="1816"/>
        <v>7.3414924079314289E-3</v>
      </c>
      <c r="AH1530" s="5">
        <f t="shared" si="1817"/>
        <v>2.0075992775977363E-2</v>
      </c>
      <c r="AI1530" s="5">
        <f t="shared" si="1818"/>
        <v>2.8817169257272419E-2</v>
      </c>
      <c r="AJ1530" s="5">
        <f t="shared" si="1819"/>
        <v>2.0682146414098285E-2</v>
      </c>
      <c r="AK1530" s="5">
        <f t="shared" si="1820"/>
        <v>9.8957482944824517E-3</v>
      </c>
      <c r="AL1530" s="5">
        <f t="shared" si="1821"/>
        <v>3.9448980694517755E-4</v>
      </c>
      <c r="AM1530" s="5">
        <f t="shared" si="1822"/>
        <v>1.745919310170842E-3</v>
      </c>
      <c r="AN1530" s="5">
        <f t="shared" si="1823"/>
        <v>3.3780240804219966E-3</v>
      </c>
      <c r="AO1530" s="5">
        <f t="shared" si="1824"/>
        <v>3.2679192622006924E-3</v>
      </c>
      <c r="AP1530" s="5">
        <f t="shared" si="1825"/>
        <v>2.107602166239978E-3</v>
      </c>
      <c r="AQ1530" s="5">
        <f t="shared" si="1826"/>
        <v>1.019453022260741E-3</v>
      </c>
      <c r="AR1530" s="5">
        <f t="shared" si="1827"/>
        <v>7.7686507779094914E-3</v>
      </c>
      <c r="AS1530" s="5">
        <f t="shared" si="1828"/>
        <v>1.1151155853948056E-2</v>
      </c>
      <c r="AT1530" s="5">
        <f t="shared" si="1829"/>
        <v>8.0032093367248484E-3</v>
      </c>
      <c r="AU1530" s="5">
        <f t="shared" si="1830"/>
        <v>3.8292807505847003E-3</v>
      </c>
      <c r="AV1530" s="5">
        <f t="shared" si="1831"/>
        <v>1.3741416521037074E-3</v>
      </c>
      <c r="AW1530" s="5">
        <f t="shared" si="1832"/>
        <v>3.0433096614497356E-5</v>
      </c>
      <c r="AX1530" s="5">
        <f t="shared" si="1833"/>
        <v>4.1768338957676621E-4</v>
      </c>
      <c r="AY1530" s="5">
        <f t="shared" si="1834"/>
        <v>8.0813846307967933E-4</v>
      </c>
      <c r="AZ1530" s="5">
        <f t="shared" si="1835"/>
        <v>7.817976388414115E-4</v>
      </c>
      <c r="BA1530" s="5">
        <f t="shared" si="1836"/>
        <v>5.042102527569323E-4</v>
      </c>
      <c r="BB1530" s="5">
        <f t="shared" si="1837"/>
        <v>2.4388789984256405E-4</v>
      </c>
      <c r="BC1530" s="5">
        <f t="shared" si="1838"/>
        <v>9.4375403696189491E-5</v>
      </c>
      <c r="BD1530" s="5">
        <f t="shared" si="1839"/>
        <v>2.5051453072402114E-3</v>
      </c>
      <c r="BE1530" s="5">
        <f t="shared" si="1840"/>
        <v>3.5958967079917368E-3</v>
      </c>
      <c r="BF1530" s="5">
        <f t="shared" si="1841"/>
        <v>2.5807830582072382E-3</v>
      </c>
      <c r="BG1530" s="5">
        <f t="shared" si="1842"/>
        <v>1.2348224906325296E-3</v>
      </c>
      <c r="BH1530" s="5">
        <f t="shared" si="1843"/>
        <v>4.4311742278847218E-4</v>
      </c>
      <c r="BI1530" s="5">
        <f t="shared" si="1844"/>
        <v>1.2721054361626783E-4</v>
      </c>
      <c r="BJ1530" s="8">
        <f t="shared" si="1845"/>
        <v>0.28570570473166013</v>
      </c>
      <c r="BK1530" s="8">
        <f t="shared" si="1846"/>
        <v>0.22137973828241161</v>
      </c>
      <c r="BL1530" s="8">
        <f t="shared" si="1847"/>
        <v>0.44767177160060945</v>
      </c>
      <c r="BM1530" s="8">
        <f t="shared" si="1848"/>
        <v>0.64996386152895269</v>
      </c>
      <c r="BN1530" s="8">
        <f t="shared" si="1849"/>
        <v>0.34552045955476773</v>
      </c>
    </row>
    <row r="1531" spans="1:66" x14ac:dyDescent="0.25">
      <c r="A1531" t="s">
        <v>301</v>
      </c>
      <c r="B1531" t="s">
        <v>355</v>
      </c>
      <c r="C1531" t="s">
        <v>308</v>
      </c>
      <c r="D1531" t="s">
        <v>568</v>
      </c>
      <c r="E1531">
        <f>VLOOKUP(A1531,home!$A$2:$E$405,3,FALSE)</f>
        <v>1.42105263157895</v>
      </c>
      <c r="F1531">
        <f>VLOOKUP(B1531,home!$B$2:$E$405,3,FALSE)</f>
        <v>0.74</v>
      </c>
      <c r="G1531">
        <f>VLOOKUP(C1531,away!$B$2:$E$405,4,FALSE)</f>
        <v>0.68</v>
      </c>
      <c r="H1531">
        <f>VLOOKUP(A1531,away!$A$2:$E$405,3,FALSE)</f>
        <v>1.0815789473684201</v>
      </c>
      <c r="I1531">
        <f>VLOOKUP(C1531,away!$B$2:$E$405,3,FALSE)</f>
        <v>1.02</v>
      </c>
      <c r="J1531">
        <f>VLOOKUP(B1531,home!$B$2:$E$405,4,FALSE)</f>
        <v>1.22</v>
      </c>
      <c r="K1531" s="3">
        <f t="shared" si="1794"/>
        <v>0.71507368421052764</v>
      </c>
      <c r="L1531" s="3">
        <f t="shared" si="1795"/>
        <v>1.3459168421052621</v>
      </c>
      <c r="M1531" s="5">
        <f t="shared" si="1796"/>
        <v>0.12732778588819471</v>
      </c>
      <c r="N1531" s="5">
        <f t="shared" si="1797"/>
        <v>9.1048748957440612E-2</v>
      </c>
      <c r="O1531" s="5">
        <f t="shared" si="1798"/>
        <v>0.17137261149489394</v>
      </c>
      <c r="P1531" s="5">
        <f t="shared" si="1799"/>
        <v>0.12254404467443322</v>
      </c>
      <c r="Q1531" s="5">
        <f t="shared" si="1800"/>
        <v>3.255328217987824E-2</v>
      </c>
      <c r="R1531" s="5">
        <f t="shared" si="1801"/>
        <v>0.11532664204326981</v>
      </c>
      <c r="S1531" s="5">
        <f t="shared" si="1802"/>
        <v>2.9485007495449207E-2</v>
      </c>
      <c r="T1531" s="5">
        <f t="shared" si="1803"/>
        <v>4.3814010751703221E-2</v>
      </c>
      <c r="U1531" s="5">
        <f t="shared" si="1804"/>
        <v>8.2467046813509678E-2</v>
      </c>
      <c r="V1531" s="5">
        <f t="shared" si="1805"/>
        <v>3.1530274842680914E-3</v>
      </c>
      <c r="W1531" s="5">
        <f t="shared" si="1806"/>
        <v>7.7593318071701523E-3</v>
      </c>
      <c r="X1531" s="5">
        <f t="shared" si="1807"/>
        <v>1.0443415362753367E-2</v>
      </c>
      <c r="Y1531" s="5">
        <f t="shared" si="1808"/>
        <v>7.0279843129152962E-3</v>
      </c>
      <c r="Z1531" s="5">
        <f t="shared" si="1809"/>
        <v>5.1740023289827207E-2</v>
      </c>
      <c r="AA1531" s="5">
        <f t="shared" si="1810"/>
        <v>3.6997929074995245E-2</v>
      </c>
      <c r="AB1531" s="5">
        <f t="shared" si="1811"/>
        <v>1.3228122725908323E-2</v>
      </c>
      <c r="AC1531" s="5">
        <f t="shared" si="1812"/>
        <v>1.8966045892721797E-4</v>
      </c>
      <c r="AD1531" s="5">
        <f t="shared" si="1813"/>
        <v>1.3871234955912728E-3</v>
      </c>
      <c r="AE1531" s="5">
        <f t="shared" si="1814"/>
        <v>1.8669528747962182E-3</v>
      </c>
      <c r="AF1531" s="5">
        <f t="shared" si="1815"/>
        <v>1.2563816588025336E-3</v>
      </c>
      <c r="AG1531" s="5">
        <f t="shared" si="1816"/>
        <v>5.636617448981588E-4</v>
      </c>
      <c r="AH1531" s="5">
        <f t="shared" si="1817"/>
        <v>1.7409442189174239E-2</v>
      </c>
      <c r="AI1531" s="5">
        <f t="shared" si="1818"/>
        <v>1.2449033966263017E-2</v>
      </c>
      <c r="AJ1531" s="5">
        <f t="shared" si="1819"/>
        <v>4.450988291558846E-3</v>
      </c>
      <c r="AK1531" s="5">
        <f t="shared" si="1820"/>
        <v>1.0609281986743023E-3</v>
      </c>
      <c r="AL1531" s="5">
        <f t="shared" si="1821"/>
        <v>7.3013944567162658E-6</v>
      </c>
      <c r="AM1531" s="5">
        <f t="shared" si="1822"/>
        <v>1.9837910168948744E-4</v>
      </c>
      <c r="AN1531" s="5">
        <f t="shared" si="1823"/>
        <v>2.6700177408559359E-4</v>
      </c>
      <c r="AO1531" s="5">
        <f t="shared" si="1824"/>
        <v>1.7968109230689238E-4</v>
      </c>
      <c r="AP1531" s="5">
        <f t="shared" si="1825"/>
        <v>8.0611936114572216E-5</v>
      </c>
      <c r="AQ1531" s="5">
        <f t="shared" si="1826"/>
        <v>2.7124240622829048E-5</v>
      </c>
      <c r="AR1531" s="5">
        <f t="shared" si="1827"/>
        <v>4.6863322908135014E-3</v>
      </c>
      <c r="AS1531" s="5">
        <f t="shared" si="1828"/>
        <v>3.3510728966267725E-3</v>
      </c>
      <c r="AT1531" s="5">
        <f t="shared" si="1829"/>
        <v>1.1981320211244752E-3</v>
      </c>
      <c r="AU1531" s="5">
        <f t="shared" si="1830"/>
        <v>2.8558422617202812E-4</v>
      </c>
      <c r="AV1531" s="5">
        <f t="shared" si="1831"/>
        <v>5.105344119031118E-5</v>
      </c>
      <c r="AW1531" s="5">
        <f t="shared" si="1832"/>
        <v>1.9519663848705372E-7</v>
      </c>
      <c r="AX1531" s="5">
        <f t="shared" si="1833"/>
        <v>2.364261251924611E-5</v>
      </c>
      <c r="AY1531" s="5">
        <f t="shared" si="1834"/>
        <v>3.1820990381022056E-5</v>
      </c>
      <c r="AZ1531" s="5">
        <f t="shared" si="1835"/>
        <v>2.1414203443143566E-5</v>
      </c>
      <c r="BA1531" s="5">
        <f t="shared" si="1836"/>
        <v>9.6072456914651379E-6</v>
      </c>
      <c r="BB1531" s="5">
        <f t="shared" si="1837"/>
        <v>3.2326384455965363E-6</v>
      </c>
      <c r="BC1531" s="5">
        <f t="shared" si="1838"/>
        <v>8.7017250567307043E-7</v>
      </c>
      <c r="BD1531" s="5">
        <f t="shared" si="1839"/>
        <v>1.0512355929846045E-3</v>
      </c>
      <c r="BE1531" s="5">
        <f t="shared" si="1840"/>
        <v>7.517109084487399E-4</v>
      </c>
      <c r="BF1531" s="5">
        <f t="shared" si="1841"/>
        <v>2.6876434438284148E-4</v>
      </c>
      <c r="BG1531" s="5">
        <f t="shared" si="1842"/>
        <v>6.4062103307421846E-5</v>
      </c>
      <c r="BH1531" s="5">
        <f t="shared" si="1843"/>
        <v>1.1452281057578389E-5</v>
      </c>
      <c r="BI1531" s="5">
        <f t="shared" si="1844"/>
        <v>1.6378449616914037E-6</v>
      </c>
      <c r="BJ1531" s="8">
        <f t="shared" si="1845"/>
        <v>0.19856427915375457</v>
      </c>
      <c r="BK1531" s="8">
        <f t="shared" si="1846"/>
        <v>0.28273864838611018</v>
      </c>
      <c r="BL1531" s="8">
        <f t="shared" si="1847"/>
        <v>0.46648378274931734</v>
      </c>
      <c r="BM1531" s="8">
        <f t="shared" si="1848"/>
        <v>0.33932199254715623</v>
      </c>
      <c r="BN1531" s="8">
        <f t="shared" si="1849"/>
        <v>0.66017311523811062</v>
      </c>
    </row>
    <row r="1532" spans="1:66" x14ac:dyDescent="0.25">
      <c r="A1532" t="s">
        <v>301</v>
      </c>
      <c r="B1532" t="s">
        <v>314</v>
      </c>
      <c r="C1532" t="s">
        <v>334</v>
      </c>
      <c r="D1532" t="s">
        <v>568</v>
      </c>
      <c r="E1532">
        <f>VLOOKUP(A1532,home!$A$2:$E$405,3,FALSE)</f>
        <v>1.42105263157895</v>
      </c>
      <c r="F1532">
        <f>VLOOKUP(B1532,home!$B$2:$E$405,3,FALSE)</f>
        <v>1.37</v>
      </c>
      <c r="G1532">
        <f>VLOOKUP(C1532,away!$B$2:$E$405,4,FALSE)</f>
        <v>1.1499999999999999</v>
      </c>
      <c r="H1532">
        <f>VLOOKUP(A1532,away!$A$2:$E$405,3,FALSE)</f>
        <v>1.0815789473684201</v>
      </c>
      <c r="I1532">
        <f>VLOOKUP(C1532,away!$B$2:$E$405,3,FALSE)</f>
        <v>0.59</v>
      </c>
      <c r="J1532">
        <f>VLOOKUP(B1532,home!$B$2:$E$405,4,FALSE)</f>
        <v>0.92</v>
      </c>
      <c r="K1532" s="3">
        <f t="shared" si="1794"/>
        <v>2.2388684210526359</v>
      </c>
      <c r="L1532" s="3">
        <f t="shared" si="1795"/>
        <v>0.58708105263157839</v>
      </c>
      <c r="M1532" s="5">
        <f t="shared" si="1796"/>
        <v>5.9252371545459488E-2</v>
      </c>
      <c r="N1532" s="5">
        <f t="shared" si="1797"/>
        <v>0.132658263525607</v>
      </c>
      <c r="O1532" s="5">
        <f t="shared" si="1798"/>
        <v>3.4785944657825738E-2</v>
      </c>
      <c r="P1532" s="5">
        <f t="shared" si="1799"/>
        <v>7.7881152990890684E-2</v>
      </c>
      <c r="Q1532" s="5">
        <f t="shared" si="1800"/>
        <v>0.14850219849958016</v>
      </c>
      <c r="R1532" s="5">
        <f t="shared" si="1801"/>
        <v>1.0211084503250083E-2</v>
      </c>
      <c r="S1532" s="5">
        <f t="shared" si="1802"/>
        <v>2.5591692927164025E-2</v>
      </c>
      <c r="T1532" s="5">
        <f t="shared" si="1803"/>
        <v>8.718282701323711E-2</v>
      </c>
      <c r="U1532" s="5">
        <f t="shared" si="1804"/>
        <v>2.2861274639026551E-2</v>
      </c>
      <c r="V1532" s="5">
        <f t="shared" si="1805"/>
        <v>3.7375166974956838E-3</v>
      </c>
      <c r="W1532" s="5">
        <f t="shared" si="1806"/>
        <v>0.11082562755920006</v>
      </c>
      <c r="X1532" s="5">
        <f t="shared" si="1807"/>
        <v>6.5063626086010434E-2</v>
      </c>
      <c r="Y1532" s="5">
        <f t="shared" si="1808"/>
        <v>1.9098811045301211E-2</v>
      </c>
      <c r="Z1532" s="5">
        <f t="shared" si="1809"/>
        <v>1.9982447462260186E-3</v>
      </c>
      <c r="AA1532" s="5">
        <f t="shared" si="1810"/>
        <v>4.4738070598597714E-3</v>
      </c>
      <c r="AB1532" s="5">
        <f t="shared" si="1811"/>
        <v>5.0081326741011917E-3</v>
      </c>
      <c r="AC1532" s="5">
        <f t="shared" si="1812"/>
        <v>3.0703634948639388E-4</v>
      </c>
      <c r="AD1532" s="5">
        <f t="shared" si="1813"/>
        <v>6.2030999446408427E-2</v>
      </c>
      <c r="AE1532" s="5">
        <f t="shared" si="1814"/>
        <v>3.6417224450786316E-2</v>
      </c>
      <c r="AF1532" s="5">
        <f t="shared" si="1815"/>
        <v>1.0689931232244041E-2</v>
      </c>
      <c r="AG1532" s="5">
        <f t="shared" si="1816"/>
        <v>2.0919520267950057E-3</v>
      </c>
      <c r="AH1532" s="5">
        <f t="shared" si="1817"/>
        <v>2.9328290725747299E-4</v>
      </c>
      <c r="AI1532" s="5">
        <f t="shared" si="1818"/>
        <v>6.5662183949326519E-4</v>
      </c>
      <c r="AJ1532" s="5">
        <f t="shared" si="1819"/>
        <v>7.3504495050748209E-4</v>
      </c>
      <c r="AK1532" s="5">
        <f t="shared" si="1820"/>
        <v>5.4855630924846653E-4</v>
      </c>
      <c r="AL1532" s="5">
        <f t="shared" si="1821"/>
        <v>1.6142709082804181E-5</v>
      </c>
      <c r="AM1532" s="5">
        <f t="shared" si="1822"/>
        <v>2.7775849157379462E-2</v>
      </c>
      <c r="AN1532" s="5">
        <f t="shared" si="1823"/>
        <v>1.6306674761050272E-2</v>
      </c>
      <c r="AO1532" s="5">
        <f t="shared" si="1824"/>
        <v>4.7866698918190929E-3</v>
      </c>
      <c r="AP1532" s="5">
        <f t="shared" si="1825"/>
        <v>9.3672106622967881E-4</v>
      </c>
      <c r="AQ1532" s="5">
        <f t="shared" si="1826"/>
        <v>1.3748279739607354E-4</v>
      </c>
      <c r="AR1532" s="5">
        <f t="shared" si="1827"/>
        <v>3.4436167582313376E-5</v>
      </c>
      <c r="AS1532" s="5">
        <f t="shared" si="1828"/>
        <v>7.7098048142117909E-5</v>
      </c>
      <c r="AT1532" s="5">
        <f t="shared" si="1829"/>
        <v>8.6306192655091841E-5</v>
      </c>
      <c r="AU1532" s="5">
        <f t="shared" si="1830"/>
        <v>6.4409403092256689E-5</v>
      </c>
      <c r="AV1532" s="5">
        <f t="shared" si="1831"/>
        <v>3.6051044650525875E-5</v>
      </c>
      <c r="AW1532" s="5">
        <f t="shared" si="1832"/>
        <v>5.8938700256671331E-7</v>
      </c>
      <c r="AX1532" s="5">
        <f t="shared" si="1833"/>
        <v>1.0364411924396393E-2</v>
      </c>
      <c r="AY1532" s="5">
        <f t="shared" si="1834"/>
        <v>6.0847498624819179E-3</v>
      </c>
      <c r="AZ1532" s="5">
        <f t="shared" si="1835"/>
        <v>1.786120677132868E-3</v>
      </c>
      <c r="BA1532" s="5">
        <f t="shared" si="1836"/>
        <v>3.4953253575273059E-4</v>
      </c>
      <c r="BB1532" s="5">
        <f t="shared" si="1837"/>
        <v>5.1300982254674455E-5</v>
      </c>
      <c r="BC1532" s="5">
        <f t="shared" si="1838"/>
        <v>6.0235669326216427E-6</v>
      </c>
      <c r="BD1532" s="5">
        <f t="shared" si="1839"/>
        <v>3.3694702521369938E-6</v>
      </c>
      <c r="BE1532" s="5">
        <f t="shared" si="1840"/>
        <v>7.5438005431857785E-6</v>
      </c>
      <c r="BF1532" s="5">
        <f t="shared" si="1841"/>
        <v>8.4447884054291825E-6</v>
      </c>
      <c r="BG1532" s="5">
        <f t="shared" si="1842"/>
        <v>6.3022566944622805E-6</v>
      </c>
      <c r="BH1532" s="5">
        <f t="shared" si="1843"/>
        <v>3.5274808736497921E-6</v>
      </c>
      <c r="BI1532" s="5">
        <f t="shared" si="1844"/>
        <v>1.579513106776336E-6</v>
      </c>
      <c r="BJ1532" s="8">
        <f t="shared" si="1845"/>
        <v>0.74314699810799556</v>
      </c>
      <c r="BK1532" s="8">
        <f t="shared" si="1846"/>
        <v>0.17287066308206103</v>
      </c>
      <c r="BL1532" s="8">
        <f t="shared" si="1847"/>
        <v>7.9902817706567944E-2</v>
      </c>
      <c r="BM1532" s="8">
        <f t="shared" si="1848"/>
        <v>0.52854354744475818</v>
      </c>
      <c r="BN1532" s="8">
        <f t="shared" si="1849"/>
        <v>0.46329101572261316</v>
      </c>
    </row>
    <row r="1533" spans="1:66" x14ac:dyDescent="0.25">
      <c r="A1533" t="s">
        <v>301</v>
      </c>
      <c r="B1533" t="s">
        <v>382</v>
      </c>
      <c r="C1533" t="s">
        <v>322</v>
      </c>
      <c r="D1533" t="s">
        <v>568</v>
      </c>
      <c r="E1533">
        <f>VLOOKUP(A1533,home!$A$2:$E$405,3,FALSE)</f>
        <v>1.42105263157895</v>
      </c>
      <c r="F1533">
        <f>VLOOKUP(B1533,home!$B$2:$E$405,3,FALSE)</f>
        <v>0.96</v>
      </c>
      <c r="G1533">
        <f>VLOOKUP(C1533,away!$B$2:$E$405,4,FALSE)</f>
        <v>0.74</v>
      </c>
      <c r="H1533">
        <f>VLOOKUP(A1533,away!$A$2:$E$405,3,FALSE)</f>
        <v>1.0815789473684201</v>
      </c>
      <c r="I1533">
        <f>VLOOKUP(C1533,away!$B$2:$E$405,3,FALSE)</f>
        <v>0.63</v>
      </c>
      <c r="J1533">
        <f>VLOOKUP(B1533,home!$B$2:$E$405,4,FALSE)</f>
        <v>1.17</v>
      </c>
      <c r="K1533" s="3">
        <f t="shared" si="1794"/>
        <v>1.0095157894736861</v>
      </c>
      <c r="L1533" s="3">
        <f t="shared" si="1795"/>
        <v>0.79723184210526232</v>
      </c>
      <c r="M1533" s="5">
        <f t="shared" si="1796"/>
        <v>0.16418726684692608</v>
      </c>
      <c r="N1533" s="5">
        <f t="shared" si="1797"/>
        <v>0.16574963831250136</v>
      </c>
      <c r="O1533" s="5">
        <f t="shared" si="1798"/>
        <v>0.13089531719860314</v>
      </c>
      <c r="P1533" s="5">
        <f t="shared" si="1799"/>
        <v>0.13214088948015643</v>
      </c>
      <c r="Q1533" s="5">
        <f t="shared" si="1800"/>
        <v>8.366343848801136E-2</v>
      </c>
      <c r="R1533" s="5">
        <f t="shared" si="1801"/>
        <v>5.2176957426597496E-2</v>
      </c>
      <c r="S1533" s="5">
        <f t="shared" si="1802"/>
        <v>2.6587345973799276E-2</v>
      </c>
      <c r="T1533" s="5">
        <f t="shared" si="1803"/>
        <v>6.6699157182657606E-2</v>
      </c>
      <c r="U1533" s="5">
        <f t="shared" si="1804"/>
        <v>5.2673462368846478E-2</v>
      </c>
      <c r="V1533" s="5">
        <f t="shared" si="1805"/>
        <v>2.3775531260153923E-3</v>
      </c>
      <c r="W1533" s="5">
        <f t="shared" si="1806"/>
        <v>2.8153187385102658E-2</v>
      </c>
      <c r="X1533" s="5">
        <f t="shared" si="1807"/>
        <v>2.2444617440160027E-2</v>
      </c>
      <c r="Y1533" s="5">
        <f t="shared" si="1808"/>
        <v>8.9467818535833351E-3</v>
      </c>
      <c r="Z1533" s="5">
        <f t="shared" si="1809"/>
        <v>1.3865710628218057E-2</v>
      </c>
      <c r="AA1533" s="5">
        <f t="shared" si="1810"/>
        <v>1.3997653811459232E-2</v>
      </c>
      <c r="AB1533" s="5">
        <f t="shared" si="1811"/>
        <v>7.0654262691273095E-3</v>
      </c>
      <c r="AC1533" s="5">
        <f t="shared" si="1812"/>
        <v>1.1959361667145409E-4</v>
      </c>
      <c r="AD1533" s="5">
        <f t="shared" si="1813"/>
        <v>7.1052717973181323E-3</v>
      </c>
      <c r="AE1533" s="5">
        <f t="shared" si="1814"/>
        <v>5.6645489236345024E-3</v>
      </c>
      <c r="AF1533" s="5">
        <f t="shared" si="1815"/>
        <v>2.2579793865422572E-3</v>
      </c>
      <c r="AG1533" s="5">
        <f t="shared" si="1816"/>
        <v>6.0004435525626472E-4</v>
      </c>
      <c r="AH1533" s="5">
        <f t="shared" si="1817"/>
        <v>2.7635465065581986E-3</v>
      </c>
      <c r="AI1533" s="5">
        <f t="shared" si="1818"/>
        <v>2.7898438333153475E-3</v>
      </c>
      <c r="AJ1533" s="5">
        <f t="shared" si="1819"/>
        <v>1.4081956999488188E-3</v>
      </c>
      <c r="AK1533" s="5">
        <f t="shared" si="1820"/>
        <v>4.7386526458909398E-4</v>
      </c>
      <c r="AL1533" s="5">
        <f t="shared" si="1821"/>
        <v>3.8500444490249902E-6</v>
      </c>
      <c r="AM1533" s="5">
        <f t="shared" si="1822"/>
        <v>1.4345768135789467E-3</v>
      </c>
      <c r="AN1533" s="5">
        <f t="shared" si="1823"/>
        <v>1.1436903157310413E-3</v>
      </c>
      <c r="AO1533" s="5">
        <f t="shared" si="1824"/>
        <v>4.5589316860410346E-4</v>
      </c>
      <c r="AP1533" s="5">
        <f t="shared" si="1825"/>
        <v>1.2115085020315146E-4</v>
      </c>
      <c r="AQ1533" s="5">
        <f t="shared" si="1826"/>
        <v>2.414632887001928E-5</v>
      </c>
      <c r="AR1533" s="5">
        <f t="shared" si="1827"/>
        <v>4.4063745443339111E-4</v>
      </c>
      <c r="AS1533" s="5">
        <f t="shared" si="1828"/>
        <v>4.4483046768400026E-4</v>
      </c>
      <c r="AT1533" s="5">
        <f t="shared" si="1829"/>
        <v>2.2453169038298126E-4</v>
      </c>
      <c r="AU1533" s="5">
        <f t="shared" si="1830"/>
        <v>7.5556095559612191E-5</v>
      </c>
      <c r="AV1533" s="5">
        <f t="shared" si="1831"/>
        <v>1.9068767864602795E-5</v>
      </c>
      <c r="AW1533" s="5">
        <f t="shared" si="1832"/>
        <v>8.6071821761545344E-8</v>
      </c>
      <c r="AX1533" s="5">
        <f t="shared" si="1833"/>
        <v>2.4137132408679911E-4</v>
      </c>
      <c r="AY1533" s="5">
        <f t="shared" si="1834"/>
        <v>1.9242890533310514E-4</v>
      </c>
      <c r="AZ1533" s="5">
        <f t="shared" si="1835"/>
        <v>7.6705225336505265E-5</v>
      </c>
      <c r="BA1533" s="5">
        <f t="shared" si="1836"/>
        <v>2.0383949364707112E-5</v>
      </c>
      <c r="BB1533" s="5">
        <f t="shared" si="1837"/>
        <v>4.0626833753514598E-6</v>
      </c>
      <c r="BC1533" s="5">
        <f t="shared" si="1838"/>
        <v>6.47780110244374E-7</v>
      </c>
      <c r="BD1533" s="5">
        <f t="shared" si="1839"/>
        <v>5.8548368249750981E-5</v>
      </c>
      <c r="BE1533" s="5">
        <f t="shared" si="1840"/>
        <v>5.9105502196043462E-5</v>
      </c>
      <c r="BF1533" s="5">
        <f t="shared" si="1841"/>
        <v>2.9833968855838751E-5</v>
      </c>
      <c r="BG1533" s="5">
        <f t="shared" si="1842"/>
        <v>1.0039287540878474E-5</v>
      </c>
      <c r="BH1533" s="5">
        <f t="shared" si="1843"/>
        <v>2.5337048218958182E-6</v>
      </c>
      <c r="BI1533" s="5">
        <f t="shared" si="1844"/>
        <v>5.1156300471388863E-7</v>
      </c>
      <c r="BJ1533" s="8">
        <f t="shared" si="1845"/>
        <v>0.39499972246936144</v>
      </c>
      <c r="BK1533" s="8">
        <f t="shared" si="1846"/>
        <v>0.32560892799335084</v>
      </c>
      <c r="BL1533" s="8">
        <f t="shared" si="1847"/>
        <v>0.26560946524963897</v>
      </c>
      <c r="BM1533" s="8">
        <f t="shared" si="1848"/>
        <v>0.27107797575426207</v>
      </c>
      <c r="BN1533" s="8">
        <f t="shared" si="1849"/>
        <v>0.72881350775279585</v>
      </c>
    </row>
    <row r="1534" spans="1:66" s="22" customFormat="1" x14ac:dyDescent="0.25">
      <c r="A1534" t="s">
        <v>301</v>
      </c>
      <c r="B1534" t="s">
        <v>312</v>
      </c>
      <c r="C1534" t="s">
        <v>384</v>
      </c>
      <c r="D1534" t="s">
        <v>568</v>
      </c>
      <c r="E1534">
        <f>VLOOKUP(A1534,home!$A$2:$E$405,3,FALSE)</f>
        <v>1.42105263157895</v>
      </c>
      <c r="F1534">
        <f>VLOOKUP(B1534,home!$B$2:$E$405,3,FALSE)</f>
        <v>1.07</v>
      </c>
      <c r="G1534">
        <f>VLOOKUP(C1534,away!$B$2:$E$405,4,FALSE)</f>
        <v>1.04</v>
      </c>
      <c r="H1534">
        <f>VLOOKUP(A1534,away!$A$2:$E$405,3,FALSE)</f>
        <v>1.0815789473684201</v>
      </c>
      <c r="I1534">
        <f>VLOOKUP(C1534,away!$B$2:$E$405,3,FALSE)</f>
        <v>0.48</v>
      </c>
      <c r="J1534">
        <f>VLOOKUP(B1534,home!$B$2:$E$405,4,FALSE)</f>
        <v>0.88</v>
      </c>
      <c r="K1534" s="3">
        <f t="shared" si="1794"/>
        <v>1.5813473684210557</v>
      </c>
      <c r="L1534" s="3">
        <f t="shared" si="1795"/>
        <v>0.45685894736842059</v>
      </c>
      <c r="M1534" s="5">
        <f t="shared" si="1796"/>
        <v>0.13026215062004542</v>
      </c>
      <c r="N1534" s="5">
        <f t="shared" si="1797"/>
        <v>0.20598970908787601</v>
      </c>
      <c r="O1534" s="5">
        <f t="shared" si="1798"/>
        <v>5.9511429014220615E-2</v>
      </c>
      <c r="P1534" s="5">
        <f t="shared" si="1799"/>
        <v>9.4108241662614223E-2</v>
      </c>
      <c r="Q1534" s="5">
        <f t="shared" si="1800"/>
        <v>0.16287064219396583</v>
      </c>
      <c r="R1534" s="5">
        <f t="shared" si="1801"/>
        <v>1.3594164407913653E-2</v>
      </c>
      <c r="S1534" s="5">
        <f t="shared" si="1802"/>
        <v>1.699718818296966E-2</v>
      </c>
      <c r="T1534" s="5">
        <f t="shared" si="1803"/>
        <v>7.4408910149953905E-2</v>
      </c>
      <c r="U1534" s="5">
        <f t="shared" si="1804"/>
        <v>2.1497096112337435E-2</v>
      </c>
      <c r="V1534" s="5">
        <f t="shared" si="1805"/>
        <v>1.3644071551046956E-3</v>
      </c>
      <c r="W1534" s="5">
        <f t="shared" si="1806"/>
        <v>8.5851687142158378E-2</v>
      </c>
      <c r="X1534" s="5">
        <f t="shared" si="1807"/>
        <v>3.9222111417569448E-2</v>
      </c>
      <c r="Y1534" s="5">
        <f t="shared" si="1808"/>
        <v>8.9594862678988429E-3</v>
      </c>
      <c r="Z1534" s="5">
        <f t="shared" si="1809"/>
        <v>2.0702052139175611E-3</v>
      </c>
      <c r="AA1534" s="5">
        <f t="shared" si="1810"/>
        <v>3.2737135671200841E-3</v>
      </c>
      <c r="AB1534" s="5">
        <f t="shared" si="1811"/>
        <v>2.5884391671648268E-3</v>
      </c>
      <c r="AC1534" s="5">
        <f t="shared" si="1812"/>
        <v>6.1607476571092277E-5</v>
      </c>
      <c r="AD1534" s="5">
        <f t="shared" si="1813"/>
        <v>3.3940334884190002E-2</v>
      </c>
      <c r="AE1534" s="5">
        <f t="shared" si="1814"/>
        <v>1.5505945668522732E-2</v>
      </c>
      <c r="AF1534" s="5">
        <f t="shared" si="1815"/>
        <v>3.5420150080366073E-3</v>
      </c>
      <c r="AG1534" s="5">
        <f t="shared" si="1816"/>
        <v>5.3940041604491769E-4</v>
      </c>
      <c r="AH1534" s="5">
        <f t="shared" si="1817"/>
        <v>2.3644794371674812E-4</v>
      </c>
      <c r="AI1534" s="5">
        <f t="shared" si="1818"/>
        <v>3.7390633356504952E-4</v>
      </c>
      <c r="AJ1534" s="5">
        <f t="shared" si="1819"/>
        <v>2.9563789830952834E-4</v>
      </c>
      <c r="AK1534" s="5">
        <f t="shared" si="1820"/>
        <v>1.5583540416576807E-4</v>
      </c>
      <c r="AL1534" s="5">
        <f t="shared" si="1821"/>
        <v>1.7803394971690281E-6</v>
      </c>
      <c r="AM1534" s="5">
        <f t="shared" si="1822"/>
        <v>1.0734291850488645E-2</v>
      </c>
      <c r="AN1534" s="5">
        <f t="shared" si="1823"/>
        <v>4.9040572755596592E-3</v>
      </c>
      <c r="AO1534" s="5">
        <f t="shared" si="1824"/>
        <v>1.1202312223733148E-3</v>
      </c>
      <c r="AP1534" s="5">
        <f t="shared" si="1825"/>
        <v>1.7059588568757065E-4</v>
      </c>
      <c r="AQ1534" s="5">
        <f t="shared" si="1826"/>
        <v>1.9484564190151725E-5</v>
      </c>
      <c r="AR1534" s="5">
        <f t="shared" si="1827"/>
        <v>2.1604671734772222E-5</v>
      </c>
      <c r="AS1534" s="5">
        <f t="shared" si="1828"/>
        <v>3.4164490793382816E-5</v>
      </c>
      <c r="AT1534" s="5">
        <f t="shared" si="1829"/>
        <v>2.7012963804780659E-5</v>
      </c>
      <c r="AU1534" s="5">
        <f t="shared" si="1830"/>
        <v>1.4238959741981038E-5</v>
      </c>
      <c r="AV1534" s="5">
        <f t="shared" si="1831"/>
        <v>5.6291853792587701E-6</v>
      </c>
      <c r="AW1534" s="5">
        <f t="shared" si="1832"/>
        <v>3.5728085173622469E-8</v>
      </c>
      <c r="AX1534" s="5">
        <f t="shared" si="1833"/>
        <v>2.829107361605633E-3</v>
      </c>
      <c r="AY1534" s="5">
        <f t="shared" si="1834"/>
        <v>1.2925030112153992E-3</v>
      </c>
      <c r="AZ1534" s="5">
        <f t="shared" si="1835"/>
        <v>2.9524578258719055E-4</v>
      </c>
      <c r="BA1534" s="5">
        <f t="shared" si="1836"/>
        <v>4.496189248258317E-5</v>
      </c>
      <c r="BB1534" s="5">
        <f t="shared" si="1837"/>
        <v>5.1353107178212599E-6</v>
      </c>
      <c r="BC1534" s="5">
        <f t="shared" si="1838"/>
        <v>4.6922252979071789E-7</v>
      </c>
      <c r="BD1534" s="5">
        <f t="shared" si="1839"/>
        <v>1.6450479311647185E-6</v>
      </c>
      <c r="BE1534" s="5">
        <f t="shared" si="1840"/>
        <v>2.6013922168738296E-6</v>
      </c>
      <c r="BF1534" s="5">
        <f t="shared" si="1841"/>
        <v>2.0568523681922237E-6</v>
      </c>
      <c r="BG1534" s="5">
        <f t="shared" si="1842"/>
        <v>1.0841993598904629E-6</v>
      </c>
      <c r="BH1534" s="5">
        <f t="shared" si="1843"/>
        <v>4.2862395115164438E-7</v>
      </c>
      <c r="BI1534" s="5">
        <f t="shared" si="1844"/>
        <v>1.3556067143917761E-7</v>
      </c>
      <c r="BJ1534" s="8">
        <f t="shared" si="1845"/>
        <v>0.65224632561565465</v>
      </c>
      <c r="BK1534" s="8">
        <f t="shared" si="1846"/>
        <v>0.24408787844801763</v>
      </c>
      <c r="BL1534" s="8">
        <f t="shared" si="1847"/>
        <v>0.10163727179646657</v>
      </c>
      <c r="BM1534" s="8">
        <f t="shared" si="1848"/>
        <v>0.33241287680429044</v>
      </c>
      <c r="BN1534" s="8">
        <f t="shared" si="1849"/>
        <v>0.66633633698663575</v>
      </c>
    </row>
    <row r="1535" spans="1:66" x14ac:dyDescent="0.25">
      <c r="A1535" t="s">
        <v>303</v>
      </c>
      <c r="B1535" t="s">
        <v>536</v>
      </c>
      <c r="C1535" t="s">
        <v>353</v>
      </c>
      <c r="D1535" t="s">
        <v>568</v>
      </c>
      <c r="E1535">
        <f>VLOOKUP(A1535,home!$A$2:$E$405,3,FALSE)</f>
        <v>1.3961038961039001</v>
      </c>
      <c r="F1535" t="e">
        <f>VLOOKUP(B1535,home!$B$2:$E$405,3,FALSE)</f>
        <v>#N/A</v>
      </c>
      <c r="G1535">
        <f>VLOOKUP(C1535,away!$B$2:$E$405,4,FALSE)</f>
        <v>1.1299999999999999</v>
      </c>
      <c r="H1535">
        <f>VLOOKUP(A1535,away!$A$2:$E$405,3,FALSE)</f>
        <v>1.0324675324675301</v>
      </c>
      <c r="I1535">
        <f>VLOOKUP(C1535,away!$B$2:$E$405,3,FALSE)</f>
        <v>0.82</v>
      </c>
      <c r="J1535" t="e">
        <f>VLOOKUP(B1535,home!$B$2:$E$405,4,FALSE)</f>
        <v>#N/A</v>
      </c>
      <c r="K1535" s="3" t="e">
        <f t="shared" si="1794"/>
        <v>#N/A</v>
      </c>
      <c r="L1535" s="3" t="e">
        <f t="shared" si="1795"/>
        <v>#N/A</v>
      </c>
      <c r="M1535" s="5" t="e">
        <f t="shared" si="1796"/>
        <v>#N/A</v>
      </c>
      <c r="N1535" s="5" t="e">
        <f t="shared" si="1797"/>
        <v>#N/A</v>
      </c>
      <c r="O1535" s="5" t="e">
        <f t="shared" si="1798"/>
        <v>#N/A</v>
      </c>
      <c r="P1535" s="5" t="e">
        <f t="shared" si="1799"/>
        <v>#N/A</v>
      </c>
      <c r="Q1535" s="5" t="e">
        <f t="shared" si="1800"/>
        <v>#N/A</v>
      </c>
      <c r="R1535" s="5" t="e">
        <f t="shared" si="1801"/>
        <v>#N/A</v>
      </c>
      <c r="S1535" s="5" t="e">
        <f t="shared" si="1802"/>
        <v>#N/A</v>
      </c>
      <c r="T1535" s="5" t="e">
        <f t="shared" si="1803"/>
        <v>#N/A</v>
      </c>
      <c r="U1535" s="5" t="e">
        <f t="shared" si="1804"/>
        <v>#N/A</v>
      </c>
      <c r="V1535" s="5" t="e">
        <f t="shared" si="1805"/>
        <v>#N/A</v>
      </c>
      <c r="W1535" s="5" t="e">
        <f t="shared" si="1806"/>
        <v>#N/A</v>
      </c>
      <c r="X1535" s="5" t="e">
        <f t="shared" si="1807"/>
        <v>#N/A</v>
      </c>
      <c r="Y1535" s="5" t="e">
        <f t="shared" si="1808"/>
        <v>#N/A</v>
      </c>
      <c r="Z1535" s="5" t="e">
        <f t="shared" si="1809"/>
        <v>#N/A</v>
      </c>
      <c r="AA1535" s="5" t="e">
        <f t="shared" si="1810"/>
        <v>#N/A</v>
      </c>
      <c r="AB1535" s="5" t="e">
        <f t="shared" si="1811"/>
        <v>#N/A</v>
      </c>
      <c r="AC1535" s="5" t="e">
        <f t="shared" si="1812"/>
        <v>#N/A</v>
      </c>
      <c r="AD1535" s="5" t="e">
        <f t="shared" si="1813"/>
        <v>#N/A</v>
      </c>
      <c r="AE1535" s="5" t="e">
        <f t="shared" si="1814"/>
        <v>#N/A</v>
      </c>
      <c r="AF1535" s="5" t="e">
        <f t="shared" si="1815"/>
        <v>#N/A</v>
      </c>
      <c r="AG1535" s="5" t="e">
        <f t="shared" si="1816"/>
        <v>#N/A</v>
      </c>
      <c r="AH1535" s="5" t="e">
        <f t="shared" si="1817"/>
        <v>#N/A</v>
      </c>
      <c r="AI1535" s="5" t="e">
        <f t="shared" si="1818"/>
        <v>#N/A</v>
      </c>
      <c r="AJ1535" s="5" t="e">
        <f t="shared" si="1819"/>
        <v>#N/A</v>
      </c>
      <c r="AK1535" s="5" t="e">
        <f t="shared" si="1820"/>
        <v>#N/A</v>
      </c>
      <c r="AL1535" s="5" t="e">
        <f t="shared" si="1821"/>
        <v>#N/A</v>
      </c>
      <c r="AM1535" s="5" t="e">
        <f t="shared" si="1822"/>
        <v>#N/A</v>
      </c>
      <c r="AN1535" s="5" t="e">
        <f t="shared" si="1823"/>
        <v>#N/A</v>
      </c>
      <c r="AO1535" s="5" t="e">
        <f t="shared" si="1824"/>
        <v>#N/A</v>
      </c>
      <c r="AP1535" s="5" t="e">
        <f t="shared" si="1825"/>
        <v>#N/A</v>
      </c>
      <c r="AQ1535" s="5" t="e">
        <f t="shared" si="1826"/>
        <v>#N/A</v>
      </c>
      <c r="AR1535" s="5" t="e">
        <f t="shared" si="1827"/>
        <v>#N/A</v>
      </c>
      <c r="AS1535" s="5" t="e">
        <f t="shared" si="1828"/>
        <v>#N/A</v>
      </c>
      <c r="AT1535" s="5" t="e">
        <f t="shared" si="1829"/>
        <v>#N/A</v>
      </c>
      <c r="AU1535" s="5" t="e">
        <f t="shared" si="1830"/>
        <v>#N/A</v>
      </c>
      <c r="AV1535" s="5" t="e">
        <f t="shared" si="1831"/>
        <v>#N/A</v>
      </c>
      <c r="AW1535" s="5" t="e">
        <f t="shared" si="1832"/>
        <v>#N/A</v>
      </c>
      <c r="AX1535" s="5" t="e">
        <f t="shared" si="1833"/>
        <v>#N/A</v>
      </c>
      <c r="AY1535" s="5" t="e">
        <f t="shared" si="1834"/>
        <v>#N/A</v>
      </c>
      <c r="AZ1535" s="5" t="e">
        <f t="shared" si="1835"/>
        <v>#N/A</v>
      </c>
      <c r="BA1535" s="5" t="e">
        <f t="shared" si="1836"/>
        <v>#N/A</v>
      </c>
      <c r="BB1535" s="5" t="e">
        <f t="shared" si="1837"/>
        <v>#N/A</v>
      </c>
      <c r="BC1535" s="5" t="e">
        <f t="shared" si="1838"/>
        <v>#N/A</v>
      </c>
      <c r="BD1535" s="5" t="e">
        <f t="shared" si="1839"/>
        <v>#N/A</v>
      </c>
      <c r="BE1535" s="5" t="e">
        <f t="shared" si="1840"/>
        <v>#N/A</v>
      </c>
      <c r="BF1535" s="5" t="e">
        <f t="shared" si="1841"/>
        <v>#N/A</v>
      </c>
      <c r="BG1535" s="5" t="e">
        <f t="shared" si="1842"/>
        <v>#N/A</v>
      </c>
      <c r="BH1535" s="5" t="e">
        <f t="shared" si="1843"/>
        <v>#N/A</v>
      </c>
      <c r="BI1535" s="5" t="e">
        <f t="shared" si="1844"/>
        <v>#N/A</v>
      </c>
      <c r="BJ1535" s="8" t="e">
        <f t="shared" si="1845"/>
        <v>#N/A</v>
      </c>
      <c r="BK1535" s="8" t="e">
        <f t="shared" si="1846"/>
        <v>#N/A</v>
      </c>
      <c r="BL1535" s="8" t="e">
        <f t="shared" si="1847"/>
        <v>#N/A</v>
      </c>
      <c r="BM1535" s="8" t="e">
        <f t="shared" si="1848"/>
        <v>#N/A</v>
      </c>
      <c r="BN1535" s="8" t="e">
        <f t="shared" si="1849"/>
        <v>#N/A</v>
      </c>
    </row>
    <row r="1536" spans="1:66" x14ac:dyDescent="0.25">
      <c r="A1536" t="s">
        <v>303</v>
      </c>
      <c r="B1536" t="s">
        <v>361</v>
      </c>
      <c r="C1536" t="s">
        <v>459</v>
      </c>
      <c r="D1536" t="s">
        <v>568</v>
      </c>
      <c r="E1536">
        <f>VLOOKUP(A1536,home!$A$2:$E$405,3,FALSE)</f>
        <v>1.3961038961039001</v>
      </c>
      <c r="F1536">
        <f>VLOOKUP(B1536,home!$B$2:$E$405,3,FALSE)</f>
        <v>1.3</v>
      </c>
      <c r="G1536">
        <f>VLOOKUP(C1536,away!$B$2:$E$405,4,FALSE)</f>
        <v>1.1599999999999999</v>
      </c>
      <c r="H1536">
        <f>VLOOKUP(A1536,away!$A$2:$E$405,3,FALSE)</f>
        <v>1.0324675324675301</v>
      </c>
      <c r="I1536">
        <f>VLOOKUP(C1536,away!$B$2:$E$405,3,FALSE)</f>
        <v>0.78</v>
      </c>
      <c r="J1536">
        <f>VLOOKUP(B1536,home!$B$2:$E$405,4,FALSE)</f>
        <v>0.88</v>
      </c>
      <c r="K1536" s="3">
        <f t="shared" si="1794"/>
        <v>2.105324675324681</v>
      </c>
      <c r="L1536" s="3">
        <f t="shared" si="1795"/>
        <v>0.70868571428571259</v>
      </c>
      <c r="M1536" s="5">
        <f t="shared" si="1796"/>
        <v>5.996403041504824E-2</v>
      </c>
      <c r="N1536" s="5">
        <f t="shared" si="1797"/>
        <v>0.12624375286472073</v>
      </c>
      <c r="O1536" s="5">
        <f t="shared" si="1798"/>
        <v>4.2495651726138658E-2</v>
      </c>
      <c r="P1536" s="5">
        <f t="shared" si="1799"/>
        <v>8.9467144173043592E-2</v>
      </c>
      <c r="Q1536" s="5">
        <f t="shared" si="1800"/>
        <v>0.13289204400584373</v>
      </c>
      <c r="R1536" s="5">
        <f t="shared" si="1801"/>
        <v>1.5058030648787725E-2</v>
      </c>
      <c r="S1536" s="5">
        <f t="shared" si="1802"/>
        <v>3.3371547205370292E-2</v>
      </c>
      <c r="T1536" s="5">
        <f t="shared" si="1803"/>
        <v>9.4178693129169724E-2</v>
      </c>
      <c r="U1536" s="5">
        <f t="shared" si="1804"/>
        <v>3.1702043486688113E-2</v>
      </c>
      <c r="V1536" s="5">
        <f t="shared" si="1805"/>
        <v>5.5323110731454071E-3</v>
      </c>
      <c r="W1536" s="5">
        <f t="shared" si="1806"/>
        <v>9.3260299799945406E-2</v>
      </c>
      <c r="X1536" s="5">
        <f t="shared" si="1807"/>
        <v>6.6092242178224014E-2</v>
      </c>
      <c r="Y1536" s="5">
        <f t="shared" si="1808"/>
        <v>2.3419313928409492E-2</v>
      </c>
      <c r="Z1536" s="5">
        <f t="shared" si="1809"/>
        <v>3.5571370686907611E-3</v>
      </c>
      <c r="AA1536" s="5">
        <f t="shared" si="1810"/>
        <v>7.4889284442267636E-3</v>
      </c>
      <c r="AB1536" s="5">
        <f t="shared" si="1811"/>
        <v>7.883312922685742E-3</v>
      </c>
      <c r="AC1536" s="5">
        <f t="shared" si="1812"/>
        <v>5.1589268283554744E-4</v>
      </c>
      <c r="AD1536" s="5">
        <f t="shared" si="1813"/>
        <v>4.9085802599250633E-2</v>
      </c>
      <c r="AE1536" s="5">
        <f t="shared" si="1814"/>
        <v>3.4786407076337421E-2</v>
      </c>
      <c r="AF1536" s="5">
        <f t="shared" si="1815"/>
        <v>1.2326314873163876E-2</v>
      </c>
      <c r="AG1536" s="5">
        <f t="shared" si="1816"/>
        <v>2.9118277534662487E-3</v>
      </c>
      <c r="AH1536" s="5">
        <f t="shared" si="1817"/>
        <v>6.3022305608432432E-4</v>
      </c>
      <c r="AI1536" s="5">
        <f t="shared" si="1818"/>
        <v>1.3268241509328583E-3</v>
      </c>
      <c r="AJ1536" s="5">
        <f t="shared" si="1819"/>
        <v>1.3966978123878329E-3</v>
      </c>
      <c r="AK1536" s="5">
        <f t="shared" si="1820"/>
        <v>9.8016745613070232E-4</v>
      </c>
      <c r="AL1536" s="5">
        <f t="shared" si="1821"/>
        <v>3.0788754333953683E-5</v>
      </c>
      <c r="AM1536" s="5">
        <f t="shared" si="1822"/>
        <v>2.0668310284063737E-2</v>
      </c>
      <c r="AN1536" s="5">
        <f t="shared" si="1823"/>
        <v>1.4647336236740449E-2</v>
      </c>
      <c r="AO1536" s="5">
        <f t="shared" si="1824"/>
        <v>5.1901789716587033E-3</v>
      </c>
      <c r="AP1536" s="5">
        <f t="shared" si="1825"/>
        <v>1.2260685639335447E-3</v>
      </c>
      <c r="AQ1536" s="5">
        <f t="shared" si="1826"/>
        <v>2.1722431899862544E-4</v>
      </c>
      <c r="AR1536" s="5">
        <f t="shared" si="1827"/>
        <v>8.9326015332088848E-5</v>
      </c>
      <c r="AS1536" s="5">
        <f t="shared" si="1828"/>
        <v>1.880602642270774E-4</v>
      </c>
      <c r="AT1536" s="5">
        <f t="shared" si="1829"/>
        <v>1.9796395736267278E-4</v>
      </c>
      <c r="AU1536" s="5">
        <f t="shared" si="1830"/>
        <v>1.3892613475351937E-4</v>
      </c>
      <c r="AV1536" s="5">
        <f t="shared" si="1831"/>
        <v>7.3121154886016522E-5</v>
      </c>
      <c r="AW1536" s="5">
        <f t="shared" si="1832"/>
        <v>1.2760343825373699E-6</v>
      </c>
      <c r="AX1536" s="5">
        <f t="shared" si="1833"/>
        <v>7.2522506063843742E-3</v>
      </c>
      <c r="AY1536" s="5">
        <f t="shared" si="1834"/>
        <v>5.1395664011645026E-3</v>
      </c>
      <c r="AZ1536" s="5">
        <f t="shared" si="1835"/>
        <v>1.8211686430640573E-3</v>
      </c>
      <c r="BA1536" s="5">
        <f t="shared" si="1836"/>
        <v>4.302120668815312E-4</v>
      </c>
      <c r="BB1536" s="5">
        <f t="shared" si="1837"/>
        <v>7.6221286478067655E-5</v>
      </c>
      <c r="BC1536" s="5">
        <f t="shared" si="1838"/>
        <v>1.0803387370297065E-5</v>
      </c>
      <c r="BD1536" s="5">
        <f t="shared" si="1839"/>
        <v>1.055067849665298E-5</v>
      </c>
      <c r="BE1536" s="5">
        <f t="shared" si="1840"/>
        <v>2.2212603780421029E-5</v>
      </c>
      <c r="BF1536" s="5">
        <f t="shared" si="1841"/>
        <v>2.3382371421065346E-5</v>
      </c>
      <c r="BG1536" s="5">
        <f t="shared" si="1842"/>
        <v>1.6409161173458502E-5</v>
      </c>
      <c r="BH1536" s="5">
        <f t="shared" si="1843"/>
        <v>8.6366529799654732E-6</v>
      </c>
      <c r="BI1536" s="5">
        <f t="shared" si="1844"/>
        <v>3.6365917261875482E-6</v>
      </c>
      <c r="BJ1536" s="8">
        <f t="shared" si="1845"/>
        <v>0.69187603897526906</v>
      </c>
      <c r="BK1536" s="8">
        <f t="shared" si="1846"/>
        <v>0.19402128070494157</v>
      </c>
      <c r="BL1536" s="8">
        <f t="shared" si="1847"/>
        <v>0.10973410529020185</v>
      </c>
      <c r="BM1536" s="8">
        <f t="shared" si="1848"/>
        <v>0.52792961783873882</v>
      </c>
      <c r="BN1536" s="8">
        <f t="shared" si="1849"/>
        <v>0.4661206538335827</v>
      </c>
    </row>
    <row r="1537" spans="1:66" x14ac:dyDescent="0.25">
      <c r="A1537" t="s">
        <v>303</v>
      </c>
      <c r="B1537" t="s">
        <v>537</v>
      </c>
      <c r="C1537" t="s">
        <v>333</v>
      </c>
      <c r="D1537" t="s">
        <v>568</v>
      </c>
      <c r="E1537">
        <f>VLOOKUP(A1537,home!$A$2:$E$405,3,FALSE)</f>
        <v>1.3961038961039001</v>
      </c>
      <c r="F1537" t="e">
        <f>VLOOKUP(B1537,home!$B$2:$E$405,3,FALSE)</f>
        <v>#N/A</v>
      </c>
      <c r="G1537">
        <f>VLOOKUP(C1537,away!$B$2:$E$405,4,FALSE)</f>
        <v>0.89</v>
      </c>
      <c r="H1537">
        <f>VLOOKUP(A1537,away!$A$2:$E$405,3,FALSE)</f>
        <v>1.0324675324675301</v>
      </c>
      <c r="I1537">
        <f>VLOOKUP(C1537,away!$B$2:$E$405,3,FALSE)</f>
        <v>0.89</v>
      </c>
      <c r="J1537" t="e">
        <f>VLOOKUP(B1537,home!$B$2:$E$405,4,FALSE)</f>
        <v>#N/A</v>
      </c>
      <c r="K1537" s="3" t="e">
        <f t="shared" si="1794"/>
        <v>#N/A</v>
      </c>
      <c r="L1537" s="3" t="e">
        <f t="shared" si="1795"/>
        <v>#N/A</v>
      </c>
      <c r="M1537" s="5" t="e">
        <f t="shared" si="1796"/>
        <v>#N/A</v>
      </c>
      <c r="N1537" s="5" t="e">
        <f t="shared" si="1797"/>
        <v>#N/A</v>
      </c>
      <c r="O1537" s="5" t="e">
        <f t="shared" si="1798"/>
        <v>#N/A</v>
      </c>
      <c r="P1537" s="5" t="e">
        <f t="shared" si="1799"/>
        <v>#N/A</v>
      </c>
      <c r="Q1537" s="5" t="e">
        <f t="shared" si="1800"/>
        <v>#N/A</v>
      </c>
      <c r="R1537" s="5" t="e">
        <f t="shared" si="1801"/>
        <v>#N/A</v>
      </c>
      <c r="S1537" s="5" t="e">
        <f t="shared" si="1802"/>
        <v>#N/A</v>
      </c>
      <c r="T1537" s="5" t="e">
        <f t="shared" si="1803"/>
        <v>#N/A</v>
      </c>
      <c r="U1537" s="5" t="e">
        <f t="shared" si="1804"/>
        <v>#N/A</v>
      </c>
      <c r="V1537" s="5" t="e">
        <f t="shared" si="1805"/>
        <v>#N/A</v>
      </c>
      <c r="W1537" s="5" t="e">
        <f t="shared" si="1806"/>
        <v>#N/A</v>
      </c>
      <c r="X1537" s="5" t="e">
        <f t="shared" si="1807"/>
        <v>#N/A</v>
      </c>
      <c r="Y1537" s="5" t="e">
        <f t="shared" si="1808"/>
        <v>#N/A</v>
      </c>
      <c r="Z1537" s="5" t="e">
        <f t="shared" si="1809"/>
        <v>#N/A</v>
      </c>
      <c r="AA1537" s="5" t="e">
        <f t="shared" si="1810"/>
        <v>#N/A</v>
      </c>
      <c r="AB1537" s="5" t="e">
        <f t="shared" si="1811"/>
        <v>#N/A</v>
      </c>
      <c r="AC1537" s="5" t="e">
        <f t="shared" si="1812"/>
        <v>#N/A</v>
      </c>
      <c r="AD1537" s="5" t="e">
        <f t="shared" si="1813"/>
        <v>#N/A</v>
      </c>
      <c r="AE1537" s="5" t="e">
        <f t="shared" si="1814"/>
        <v>#N/A</v>
      </c>
      <c r="AF1537" s="5" t="e">
        <f t="shared" si="1815"/>
        <v>#N/A</v>
      </c>
      <c r="AG1537" s="5" t="e">
        <f t="shared" si="1816"/>
        <v>#N/A</v>
      </c>
      <c r="AH1537" s="5" t="e">
        <f t="shared" si="1817"/>
        <v>#N/A</v>
      </c>
      <c r="AI1537" s="5" t="e">
        <f t="shared" si="1818"/>
        <v>#N/A</v>
      </c>
      <c r="AJ1537" s="5" t="e">
        <f t="shared" si="1819"/>
        <v>#N/A</v>
      </c>
      <c r="AK1537" s="5" t="e">
        <f t="shared" si="1820"/>
        <v>#N/A</v>
      </c>
      <c r="AL1537" s="5" t="e">
        <f t="shared" si="1821"/>
        <v>#N/A</v>
      </c>
      <c r="AM1537" s="5" t="e">
        <f t="shared" si="1822"/>
        <v>#N/A</v>
      </c>
      <c r="AN1537" s="5" t="e">
        <f t="shared" si="1823"/>
        <v>#N/A</v>
      </c>
      <c r="AO1537" s="5" t="e">
        <f t="shared" si="1824"/>
        <v>#N/A</v>
      </c>
      <c r="AP1537" s="5" t="e">
        <f t="shared" si="1825"/>
        <v>#N/A</v>
      </c>
      <c r="AQ1537" s="5" t="e">
        <f t="shared" si="1826"/>
        <v>#N/A</v>
      </c>
      <c r="AR1537" s="5" t="e">
        <f t="shared" si="1827"/>
        <v>#N/A</v>
      </c>
      <c r="AS1537" s="5" t="e">
        <f t="shared" si="1828"/>
        <v>#N/A</v>
      </c>
      <c r="AT1537" s="5" t="e">
        <f t="shared" si="1829"/>
        <v>#N/A</v>
      </c>
      <c r="AU1537" s="5" t="e">
        <f t="shared" si="1830"/>
        <v>#N/A</v>
      </c>
      <c r="AV1537" s="5" t="e">
        <f t="shared" si="1831"/>
        <v>#N/A</v>
      </c>
      <c r="AW1537" s="5" t="e">
        <f t="shared" si="1832"/>
        <v>#N/A</v>
      </c>
      <c r="AX1537" s="5" t="e">
        <f t="shared" si="1833"/>
        <v>#N/A</v>
      </c>
      <c r="AY1537" s="5" t="e">
        <f t="shared" si="1834"/>
        <v>#N/A</v>
      </c>
      <c r="AZ1537" s="5" t="e">
        <f t="shared" si="1835"/>
        <v>#N/A</v>
      </c>
      <c r="BA1537" s="5" t="e">
        <f t="shared" si="1836"/>
        <v>#N/A</v>
      </c>
      <c r="BB1537" s="5" t="e">
        <f t="shared" si="1837"/>
        <v>#N/A</v>
      </c>
      <c r="BC1537" s="5" t="e">
        <f t="shared" si="1838"/>
        <v>#N/A</v>
      </c>
      <c r="BD1537" s="5" t="e">
        <f t="shared" si="1839"/>
        <v>#N/A</v>
      </c>
      <c r="BE1537" s="5" t="e">
        <f t="shared" si="1840"/>
        <v>#N/A</v>
      </c>
      <c r="BF1537" s="5" t="e">
        <f t="shared" si="1841"/>
        <v>#N/A</v>
      </c>
      <c r="BG1537" s="5" t="e">
        <f t="shared" si="1842"/>
        <v>#N/A</v>
      </c>
      <c r="BH1537" s="5" t="e">
        <f t="shared" si="1843"/>
        <v>#N/A</v>
      </c>
      <c r="BI1537" s="5" t="e">
        <f t="shared" si="1844"/>
        <v>#N/A</v>
      </c>
      <c r="BJ1537" s="8" t="e">
        <f t="shared" si="1845"/>
        <v>#N/A</v>
      </c>
      <c r="BK1537" s="8" t="e">
        <f t="shared" si="1846"/>
        <v>#N/A</v>
      </c>
      <c r="BL1537" s="8" t="e">
        <f t="shared" si="1847"/>
        <v>#N/A</v>
      </c>
      <c r="BM1537" s="8" t="e">
        <f t="shared" si="1848"/>
        <v>#N/A</v>
      </c>
      <c r="BN1537" s="8" t="e">
        <f t="shared" si="1849"/>
        <v>#N/A</v>
      </c>
    </row>
    <row r="1538" spans="1:66" x14ac:dyDescent="0.25">
      <c r="A1538" t="s">
        <v>303</v>
      </c>
      <c r="B1538" t="s">
        <v>343</v>
      </c>
      <c r="C1538" t="s">
        <v>357</v>
      </c>
      <c r="D1538" t="s">
        <v>568</v>
      </c>
      <c r="E1538">
        <f>VLOOKUP(A1538,home!$A$2:$E$405,3,FALSE)</f>
        <v>1.3961038961039001</v>
      </c>
      <c r="F1538">
        <f>VLOOKUP(B1538,home!$B$2:$E$405,3,FALSE)</f>
        <v>0.81</v>
      </c>
      <c r="G1538">
        <f>VLOOKUP(C1538,away!$B$2:$E$405,4,FALSE)</f>
        <v>1.1299999999999999</v>
      </c>
      <c r="H1538">
        <f>VLOOKUP(A1538,away!$A$2:$E$405,3,FALSE)</f>
        <v>1.0324675324675301</v>
      </c>
      <c r="I1538">
        <f>VLOOKUP(C1538,away!$B$2:$E$405,3,FALSE)</f>
        <v>0.51</v>
      </c>
      <c r="J1538">
        <f>VLOOKUP(B1538,home!$B$2:$E$405,4,FALSE)</f>
        <v>1.41</v>
      </c>
      <c r="K1538" s="3">
        <f t="shared" si="1794"/>
        <v>1.2778538961038997</v>
      </c>
      <c r="L1538" s="3">
        <f t="shared" si="1795"/>
        <v>0.74244740259740083</v>
      </c>
      <c r="M1538" s="5">
        <f t="shared" si="1796"/>
        <v>0.1326155021814597</v>
      </c>
      <c r="N1538" s="5">
        <f t="shared" si="1797"/>
        <v>0.16946323614635353</v>
      </c>
      <c r="O1538" s="5">
        <f t="shared" si="1798"/>
        <v>9.8460035138774701E-2</v>
      </c>
      <c r="P1538" s="5">
        <f t="shared" si="1799"/>
        <v>0.12581753951261013</v>
      </c>
      <c r="Q1538" s="5">
        <f t="shared" si="1800"/>
        <v>0.10827462827799651</v>
      </c>
      <c r="R1538" s="5">
        <f t="shared" si="1801"/>
        <v>3.6550698674216044E-2</v>
      </c>
      <c r="S1538" s="5">
        <f t="shared" si="1802"/>
        <v>2.9842011281883768E-2</v>
      </c>
      <c r="T1538" s="5">
        <f t="shared" si="1803"/>
        <v>8.0388216532197604E-2</v>
      </c>
      <c r="U1538" s="5">
        <f t="shared" si="1804"/>
        <v>4.6706452706166614E-2</v>
      </c>
      <c r="V1538" s="5">
        <f t="shared" si="1805"/>
        <v>3.1458098972275759E-3</v>
      </c>
      <c r="W1538" s="5">
        <f t="shared" si="1806"/>
        <v>4.6119718531413119E-2</v>
      </c>
      <c r="X1538" s="5">
        <f t="shared" si="1807"/>
        <v>3.4241465232170885E-2</v>
      </c>
      <c r="Y1538" s="5">
        <f t="shared" si="1808"/>
        <v>1.2711243461377237E-2</v>
      </c>
      <c r="Z1538" s="5">
        <f t="shared" si="1809"/>
        <v>9.045657097930657E-3</v>
      </c>
      <c r="AA1538" s="5">
        <f t="shared" si="1810"/>
        <v>1.1559028165410587E-2</v>
      </c>
      <c r="AB1538" s="5">
        <f t="shared" si="1811"/>
        <v>7.3853745881723139E-3</v>
      </c>
      <c r="AC1538" s="5">
        <f t="shared" si="1812"/>
        <v>1.8653459368103033E-4</v>
      </c>
      <c r="AD1538" s="5">
        <f t="shared" si="1813"/>
        <v>1.4733565503145354E-2</v>
      </c>
      <c r="AE1538" s="5">
        <f t="shared" si="1814"/>
        <v>1.0938897438808935E-2</v>
      </c>
      <c r="AF1538" s="5">
        <f t="shared" si="1815"/>
        <v>4.0607779953615265E-3</v>
      </c>
      <c r="AG1538" s="5">
        <f t="shared" si="1816"/>
        <v>1.0049713583936155E-3</v>
      </c>
      <c r="AH1538" s="5">
        <f t="shared" si="1817"/>
        <v>1.6789811542863393E-3</v>
      </c>
      <c r="AI1538" s="5">
        <f t="shared" si="1818"/>
        <v>2.1454926094898216E-3</v>
      </c>
      <c r="AJ1538" s="5">
        <f t="shared" si="1819"/>
        <v>1.3708130450493456E-3</v>
      </c>
      <c r="AK1538" s="5">
        <f t="shared" si="1820"/>
        <v>5.8389959681545245E-4</v>
      </c>
      <c r="AL1538" s="5">
        <f t="shared" si="1821"/>
        <v>7.0789080386147696E-6</v>
      </c>
      <c r="AM1538" s="5">
        <f t="shared" si="1822"/>
        <v>3.7654688163392658E-3</v>
      </c>
      <c r="AN1538" s="5">
        <f t="shared" si="1823"/>
        <v>2.795662542252597E-3</v>
      </c>
      <c r="AO1538" s="5">
        <f t="shared" si="1824"/>
        <v>1.0378161965171435E-3</v>
      </c>
      <c r="AP1538" s="5">
        <f t="shared" si="1825"/>
        <v>2.5684131315922235E-4</v>
      </c>
      <c r="AQ1538" s="5">
        <f t="shared" si="1826"/>
        <v>4.7672791458692557E-5</v>
      </c>
      <c r="AR1538" s="5">
        <f t="shared" si="1827"/>
        <v>2.4931103940197577E-4</v>
      </c>
      <c r="AS1538" s="5">
        <f t="shared" si="1828"/>
        <v>3.1858308304152759E-4</v>
      </c>
      <c r="AT1538" s="5">
        <f t="shared" si="1829"/>
        <v>2.0355131694870413E-4</v>
      </c>
      <c r="AU1538" s="5">
        <f t="shared" si="1830"/>
        <v>8.6702947806660465E-5</v>
      </c>
      <c r="AV1538" s="5">
        <f t="shared" si="1831"/>
        <v>2.7698424914608505E-5</v>
      </c>
      <c r="AW1538" s="5">
        <f t="shared" si="1832"/>
        <v>1.8655661945075524E-7</v>
      </c>
      <c r="AX1538" s="5">
        <f t="shared" si="1833"/>
        <v>8.0195316626947724E-4</v>
      </c>
      <c r="AY1538" s="5">
        <f t="shared" si="1834"/>
        <v>5.9540804530153495E-4</v>
      </c>
      <c r="AZ1538" s="5">
        <f t="shared" si="1835"/>
        <v>2.2102957835986006E-4</v>
      </c>
      <c r="BA1538" s="5">
        <f t="shared" si="1836"/>
        <v>5.4700945450158939E-5</v>
      </c>
      <c r="BB1538" s="5">
        <f t="shared" si="1837"/>
        <v>1.0153143717273152E-5</v>
      </c>
      <c r="BC1538" s="5">
        <f t="shared" si="1838"/>
        <v>1.5076350362175143E-6</v>
      </c>
      <c r="BD1538" s="5">
        <f t="shared" si="1839"/>
        <v>3.0850055607142518E-5</v>
      </c>
      <c r="BE1538" s="5">
        <f t="shared" si="1840"/>
        <v>3.9421863752609023E-5</v>
      </c>
      <c r="BF1538" s="5">
        <f t="shared" si="1841"/>
        <v>2.5187691093974268E-5</v>
      </c>
      <c r="BG1538" s="5">
        <f t="shared" si="1842"/>
        <v>1.0728729732765508E-5</v>
      </c>
      <c r="BH1538" s="5">
        <f t="shared" si="1843"/>
        <v>3.4274372723150354E-6</v>
      </c>
      <c r="BI1538" s="5">
        <f t="shared" si="1844"/>
        <v>8.7595281441589921E-7</v>
      </c>
      <c r="BJ1538" s="8">
        <f t="shared" si="1845"/>
        <v>0.49152493465107977</v>
      </c>
      <c r="BK1538" s="8">
        <f t="shared" si="1846"/>
        <v>0.29220988442020235</v>
      </c>
      <c r="BL1538" s="8">
        <f t="shared" si="1847"/>
        <v>0.20743711422076791</v>
      </c>
      <c r="BM1538" s="8">
        <f t="shared" si="1848"/>
        <v>0.32844072896988796</v>
      </c>
      <c r="BN1538" s="8">
        <f t="shared" si="1849"/>
        <v>0.67118163993141056</v>
      </c>
    </row>
    <row r="1539" spans="1:66" x14ac:dyDescent="0.25">
      <c r="A1539" t="s">
        <v>303</v>
      </c>
      <c r="B1539" t="s">
        <v>390</v>
      </c>
      <c r="C1539" t="s">
        <v>374</v>
      </c>
      <c r="D1539" t="s">
        <v>568</v>
      </c>
      <c r="E1539">
        <f>VLOOKUP(A1539,home!$A$2:$E$405,3,FALSE)</f>
        <v>1.3961038961039001</v>
      </c>
      <c r="F1539">
        <f>VLOOKUP(B1539,home!$B$2:$E$405,3,FALSE)</f>
        <v>0.55000000000000004</v>
      </c>
      <c r="G1539">
        <f>VLOOKUP(C1539,away!$B$2:$E$405,4,FALSE)</f>
        <v>0.82</v>
      </c>
      <c r="H1539">
        <f>VLOOKUP(A1539,away!$A$2:$E$405,3,FALSE)</f>
        <v>1.0324675324675301</v>
      </c>
      <c r="I1539">
        <f>VLOOKUP(C1539,away!$B$2:$E$405,3,FALSE)</f>
        <v>0.65</v>
      </c>
      <c r="J1539">
        <f>VLOOKUP(B1539,home!$B$2:$E$405,4,FALSE)</f>
        <v>0.69</v>
      </c>
      <c r="K1539" s="3">
        <f t="shared" si="1794"/>
        <v>0.62964285714285895</v>
      </c>
      <c r="L1539" s="3">
        <f t="shared" si="1795"/>
        <v>0.4630616883116872</v>
      </c>
      <c r="M1539" s="5">
        <f t="shared" si="1796"/>
        <v>0.33530840944803253</v>
      </c>
      <c r="N1539" s="5">
        <f t="shared" si="1797"/>
        <v>0.21112454494888686</v>
      </c>
      <c r="O1539" s="5">
        <f t="shared" si="1798"/>
        <v>0.15526847818411246</v>
      </c>
      <c r="P1539" s="5">
        <f t="shared" si="1799"/>
        <v>9.776368822806826E-2</v>
      </c>
      <c r="Q1539" s="5">
        <f t="shared" si="1800"/>
        <v>6.6466530847301517E-2</v>
      </c>
      <c r="R1539" s="5">
        <f t="shared" si="1801"/>
        <v>3.5949441824760738E-2</v>
      </c>
      <c r="S1539" s="5">
        <f t="shared" si="1802"/>
        <v>7.1260803984072316E-3</v>
      </c>
      <c r="T1539" s="5">
        <f t="shared" si="1803"/>
        <v>3.0778103990372285E-2</v>
      </c>
      <c r="U1539" s="5">
        <f t="shared" si="1804"/>
        <v>2.2635309263233351E-2</v>
      </c>
      <c r="V1539" s="5">
        <f t="shared" si="1805"/>
        <v>2.3085609239063701E-4</v>
      </c>
      <c r="W1539" s="5">
        <f t="shared" si="1806"/>
        <v>1.3950058795689634E-2</v>
      </c>
      <c r="X1539" s="5">
        <f t="shared" si="1807"/>
        <v>6.459737777979346E-3</v>
      </c>
      <c r="Y1539" s="5">
        <f t="shared" si="1808"/>
        <v>1.4956285407609509E-3</v>
      </c>
      <c r="Z1539" s="5">
        <f t="shared" si="1809"/>
        <v>5.5489364084121626E-3</v>
      </c>
      <c r="AA1539" s="5">
        <f t="shared" si="1810"/>
        <v>3.493848174296669E-3</v>
      </c>
      <c r="AB1539" s="5">
        <f t="shared" si="1811"/>
        <v>1.0999382734437578E-3</v>
      </c>
      <c r="AC1539" s="5">
        <f t="shared" si="1812"/>
        <v>4.2068254191679904E-6</v>
      </c>
      <c r="AD1539" s="5">
        <f t="shared" si="1813"/>
        <v>2.1958887193572222E-3</v>
      </c>
      <c r="AE1539" s="5">
        <f t="shared" si="1814"/>
        <v>1.0168319377301443E-3</v>
      </c>
      <c r="AF1539" s="5">
        <f t="shared" si="1815"/>
        <v>2.3542795690728246E-4</v>
      </c>
      <c r="AG1539" s="5">
        <f t="shared" si="1816"/>
        <v>3.6339222400419118E-5</v>
      </c>
      <c r="AH1539" s="5">
        <f t="shared" si="1817"/>
        <v>6.4237496540338161E-4</v>
      </c>
      <c r="AI1539" s="5">
        <f t="shared" si="1818"/>
        <v>4.0446680857363044E-4</v>
      </c>
      <c r="AJ1539" s="5">
        <f t="shared" si="1819"/>
        <v>1.273348184848772E-4</v>
      </c>
      <c r="AK1539" s="5">
        <f t="shared" si="1820"/>
        <v>2.6725152974861808E-5</v>
      </c>
      <c r="AL1539" s="5">
        <f t="shared" si="1821"/>
        <v>4.9062267109431755E-8</v>
      </c>
      <c r="AM1539" s="5">
        <f t="shared" si="1822"/>
        <v>2.76525129444771E-4</v>
      </c>
      <c r="AN1539" s="5">
        <f t="shared" si="1823"/>
        <v>1.2804819330130353E-4</v>
      </c>
      <c r="AO1539" s="5">
        <f t="shared" si="1824"/>
        <v>2.9647106287681441E-5</v>
      </c>
      <c r="AP1539" s="5">
        <f t="shared" si="1825"/>
        <v>4.5761463637099346E-6</v>
      </c>
      <c r="AQ1539" s="5">
        <f t="shared" si="1826"/>
        <v>5.2975951528522775E-7</v>
      </c>
      <c r="AR1539" s="5">
        <f t="shared" si="1827"/>
        <v>5.9491847201770343E-5</v>
      </c>
      <c r="AS1539" s="5">
        <f t="shared" si="1828"/>
        <v>3.7458616648829085E-5</v>
      </c>
      <c r="AT1539" s="5">
        <f t="shared" si="1829"/>
        <v>1.1792775205693901E-5</v>
      </c>
      <c r="AU1539" s="5">
        <f t="shared" si="1830"/>
        <v>2.4750788913855254E-6</v>
      </c>
      <c r="AV1539" s="5">
        <f t="shared" si="1831"/>
        <v>3.8960393620649041E-7</v>
      </c>
      <c r="AW1539" s="5">
        <f t="shared" si="1832"/>
        <v>3.9735459872304582E-10</v>
      </c>
      <c r="AX1539" s="5">
        <f t="shared" si="1833"/>
        <v>2.9018678762567415E-5</v>
      </c>
      <c r="AY1539" s="5">
        <f t="shared" si="1834"/>
        <v>1.3437438380368973E-5</v>
      </c>
      <c r="AZ1539" s="5">
        <f t="shared" si="1835"/>
        <v>3.1111814514989593E-6</v>
      </c>
      <c r="BA1539" s="5">
        <f t="shared" si="1836"/>
        <v>4.8022297852503792E-7</v>
      </c>
      <c r="BB1539" s="5">
        <f t="shared" si="1837"/>
        <v>5.5593215800467793E-8</v>
      </c>
      <c r="BC1539" s="5">
        <f t="shared" si="1838"/>
        <v>5.1486176734481195E-9</v>
      </c>
      <c r="BD1539" s="5">
        <f t="shared" si="1839"/>
        <v>4.5913992010054453E-6</v>
      </c>
      <c r="BE1539" s="5">
        <f t="shared" si="1840"/>
        <v>2.8909417112045088E-6</v>
      </c>
      <c r="BF1539" s="5">
        <f t="shared" si="1841"/>
        <v>9.1013039943813608E-7</v>
      </c>
      <c r="BG1539" s="5">
        <f t="shared" si="1842"/>
        <v>1.910190350249332E-7</v>
      </c>
      <c r="BH1539" s="5">
        <f t="shared" si="1843"/>
        <v>3.0068442745442691E-8</v>
      </c>
      <c r="BI1539" s="5">
        <f t="shared" si="1844"/>
        <v>3.7864760400154009E-9</v>
      </c>
      <c r="BJ1539" s="8">
        <f t="shared" si="1845"/>
        <v>0.33424452733570503</v>
      </c>
      <c r="BK1539" s="8">
        <f t="shared" si="1846"/>
        <v>0.44044672749296532</v>
      </c>
      <c r="BL1539" s="8">
        <f t="shared" si="1847"/>
        <v>0.21976814273243306</v>
      </c>
      <c r="BM1539" s="8">
        <f t="shared" si="1848"/>
        <v>9.8113803447327202E-2</v>
      </c>
      <c r="BN1539" s="8">
        <f t="shared" si="1849"/>
        <v>0.90188109348116241</v>
      </c>
    </row>
    <row r="1540" spans="1:66" x14ac:dyDescent="0.25">
      <c r="A1540" t="s">
        <v>35</v>
      </c>
      <c r="B1540" t="s">
        <v>524</v>
      </c>
      <c r="C1540" t="s">
        <v>296</v>
      </c>
      <c r="D1540" t="s">
        <v>568</v>
      </c>
      <c r="E1540">
        <f>VLOOKUP(A1540,home!$A$2:$E$405,3,FALSE)</f>
        <v>1.5947368421052599</v>
      </c>
      <c r="F1540" t="e">
        <f>VLOOKUP(B1540,home!$B$2:$E$405,3,FALSE)</f>
        <v>#N/A</v>
      </c>
      <c r="G1540">
        <f>VLOOKUP(C1540,away!$B$2:$E$405,4,FALSE)</f>
        <v>0.92</v>
      </c>
      <c r="H1540">
        <f>VLOOKUP(A1540,away!$A$2:$E$405,3,FALSE)</f>
        <v>1.21315789473684</v>
      </c>
      <c r="I1540">
        <f>VLOOKUP(C1540,away!$B$2:$E$405,3,FALSE)</f>
        <v>1.02</v>
      </c>
      <c r="J1540" t="e">
        <f>VLOOKUP(B1540,home!$B$2:$E$405,4,FALSE)</f>
        <v>#N/A</v>
      </c>
      <c r="K1540" s="3" t="e">
        <f t="shared" si="1794"/>
        <v>#N/A</v>
      </c>
      <c r="L1540" s="3" t="e">
        <f t="shared" si="1795"/>
        <v>#N/A</v>
      </c>
      <c r="M1540" s="5" t="e">
        <f t="shared" si="1796"/>
        <v>#N/A</v>
      </c>
      <c r="N1540" s="5" t="e">
        <f t="shared" si="1797"/>
        <v>#N/A</v>
      </c>
      <c r="O1540" s="5" t="e">
        <f t="shared" si="1798"/>
        <v>#N/A</v>
      </c>
      <c r="P1540" s="5" t="e">
        <f t="shared" si="1799"/>
        <v>#N/A</v>
      </c>
      <c r="Q1540" s="5" t="e">
        <f t="shared" si="1800"/>
        <v>#N/A</v>
      </c>
      <c r="R1540" s="5" t="e">
        <f t="shared" si="1801"/>
        <v>#N/A</v>
      </c>
      <c r="S1540" s="5" t="e">
        <f t="shared" si="1802"/>
        <v>#N/A</v>
      </c>
      <c r="T1540" s="5" t="e">
        <f t="shared" si="1803"/>
        <v>#N/A</v>
      </c>
      <c r="U1540" s="5" t="e">
        <f t="shared" si="1804"/>
        <v>#N/A</v>
      </c>
      <c r="V1540" s="5" t="e">
        <f t="shared" si="1805"/>
        <v>#N/A</v>
      </c>
      <c r="W1540" s="5" t="e">
        <f t="shared" si="1806"/>
        <v>#N/A</v>
      </c>
      <c r="X1540" s="5" t="e">
        <f t="shared" si="1807"/>
        <v>#N/A</v>
      </c>
      <c r="Y1540" s="5" t="e">
        <f t="shared" si="1808"/>
        <v>#N/A</v>
      </c>
      <c r="Z1540" s="5" t="e">
        <f t="shared" si="1809"/>
        <v>#N/A</v>
      </c>
      <c r="AA1540" s="5" t="e">
        <f t="shared" si="1810"/>
        <v>#N/A</v>
      </c>
      <c r="AB1540" s="5" t="e">
        <f t="shared" si="1811"/>
        <v>#N/A</v>
      </c>
      <c r="AC1540" s="5" t="e">
        <f t="shared" si="1812"/>
        <v>#N/A</v>
      </c>
      <c r="AD1540" s="5" t="e">
        <f t="shared" si="1813"/>
        <v>#N/A</v>
      </c>
      <c r="AE1540" s="5" t="e">
        <f t="shared" si="1814"/>
        <v>#N/A</v>
      </c>
      <c r="AF1540" s="5" t="e">
        <f t="shared" si="1815"/>
        <v>#N/A</v>
      </c>
      <c r="AG1540" s="5" t="e">
        <f t="shared" si="1816"/>
        <v>#N/A</v>
      </c>
      <c r="AH1540" s="5" t="e">
        <f t="shared" si="1817"/>
        <v>#N/A</v>
      </c>
      <c r="AI1540" s="5" t="e">
        <f t="shared" si="1818"/>
        <v>#N/A</v>
      </c>
      <c r="AJ1540" s="5" t="e">
        <f t="shared" si="1819"/>
        <v>#N/A</v>
      </c>
      <c r="AK1540" s="5" t="e">
        <f t="shared" si="1820"/>
        <v>#N/A</v>
      </c>
      <c r="AL1540" s="5" t="e">
        <f t="shared" si="1821"/>
        <v>#N/A</v>
      </c>
      <c r="AM1540" s="5" t="e">
        <f t="shared" si="1822"/>
        <v>#N/A</v>
      </c>
      <c r="AN1540" s="5" t="e">
        <f t="shared" si="1823"/>
        <v>#N/A</v>
      </c>
      <c r="AO1540" s="5" t="e">
        <f t="shared" si="1824"/>
        <v>#N/A</v>
      </c>
      <c r="AP1540" s="5" t="e">
        <f t="shared" si="1825"/>
        <v>#N/A</v>
      </c>
      <c r="AQ1540" s="5" t="e">
        <f t="shared" si="1826"/>
        <v>#N/A</v>
      </c>
      <c r="AR1540" s="5" t="e">
        <f t="shared" si="1827"/>
        <v>#N/A</v>
      </c>
      <c r="AS1540" s="5" t="e">
        <f t="shared" si="1828"/>
        <v>#N/A</v>
      </c>
      <c r="AT1540" s="5" t="e">
        <f t="shared" si="1829"/>
        <v>#N/A</v>
      </c>
      <c r="AU1540" s="5" t="e">
        <f t="shared" si="1830"/>
        <v>#N/A</v>
      </c>
      <c r="AV1540" s="5" t="e">
        <f t="shared" si="1831"/>
        <v>#N/A</v>
      </c>
      <c r="AW1540" s="5" t="e">
        <f t="shared" si="1832"/>
        <v>#N/A</v>
      </c>
      <c r="AX1540" s="5" t="e">
        <f t="shared" si="1833"/>
        <v>#N/A</v>
      </c>
      <c r="AY1540" s="5" t="e">
        <f t="shared" si="1834"/>
        <v>#N/A</v>
      </c>
      <c r="AZ1540" s="5" t="e">
        <f t="shared" si="1835"/>
        <v>#N/A</v>
      </c>
      <c r="BA1540" s="5" t="e">
        <f t="shared" si="1836"/>
        <v>#N/A</v>
      </c>
      <c r="BB1540" s="5" t="e">
        <f t="shared" si="1837"/>
        <v>#N/A</v>
      </c>
      <c r="BC1540" s="5" t="e">
        <f t="shared" si="1838"/>
        <v>#N/A</v>
      </c>
      <c r="BD1540" s="5" t="e">
        <f t="shared" si="1839"/>
        <v>#N/A</v>
      </c>
      <c r="BE1540" s="5" t="e">
        <f t="shared" si="1840"/>
        <v>#N/A</v>
      </c>
      <c r="BF1540" s="5" t="e">
        <f t="shared" si="1841"/>
        <v>#N/A</v>
      </c>
      <c r="BG1540" s="5" t="e">
        <f t="shared" si="1842"/>
        <v>#N/A</v>
      </c>
      <c r="BH1540" s="5" t="e">
        <f t="shared" si="1843"/>
        <v>#N/A</v>
      </c>
      <c r="BI1540" s="5" t="e">
        <f t="shared" si="1844"/>
        <v>#N/A</v>
      </c>
      <c r="BJ1540" s="8" t="e">
        <f t="shared" si="1845"/>
        <v>#N/A</v>
      </c>
      <c r="BK1540" s="8" t="e">
        <f t="shared" si="1846"/>
        <v>#N/A</v>
      </c>
      <c r="BL1540" s="8" t="e">
        <f t="shared" si="1847"/>
        <v>#N/A</v>
      </c>
      <c r="BM1540" s="8" t="e">
        <f t="shared" si="1848"/>
        <v>#N/A</v>
      </c>
      <c r="BN1540" s="8" t="e">
        <f t="shared" si="1849"/>
        <v>#N/A</v>
      </c>
    </row>
    <row r="1541" spans="1:66" x14ac:dyDescent="0.25">
      <c r="A1541" t="s">
        <v>35</v>
      </c>
      <c r="B1541" t="s">
        <v>217</v>
      </c>
      <c r="C1541" t="s">
        <v>466</v>
      </c>
      <c r="D1541" t="s">
        <v>568</v>
      </c>
      <c r="E1541">
        <f>VLOOKUP(A1541,home!$A$2:$E$405,3,FALSE)</f>
        <v>1.5947368421052599</v>
      </c>
      <c r="F1541">
        <f>VLOOKUP(B1541,home!$B$2:$E$405,3,FALSE)</f>
        <v>1.1200000000000001</v>
      </c>
      <c r="G1541">
        <f>VLOOKUP(C1541,away!$B$2:$E$405,4,FALSE)</f>
        <v>0.99</v>
      </c>
      <c r="H1541">
        <f>VLOOKUP(A1541,away!$A$2:$E$405,3,FALSE)</f>
        <v>1.21315789473684</v>
      </c>
      <c r="I1541">
        <f>VLOOKUP(C1541,away!$B$2:$E$405,3,FALSE)</f>
        <v>0.83</v>
      </c>
      <c r="J1541">
        <f>VLOOKUP(B1541,home!$B$2:$E$405,4,FALSE)</f>
        <v>0.82</v>
      </c>
      <c r="K1541" s="3">
        <f t="shared" si="1794"/>
        <v>1.7682442105263123</v>
      </c>
      <c r="L1541" s="3">
        <f t="shared" si="1795"/>
        <v>0.82567526315789308</v>
      </c>
      <c r="M1541" s="5">
        <f t="shared" si="1796"/>
        <v>7.4726576499514322E-2</v>
      </c>
      <c r="N1541" s="5">
        <f t="shared" si="1797"/>
        <v>0.1321348362677178</v>
      </c>
      <c r="O1541" s="5">
        <f t="shared" si="1798"/>
        <v>6.1699885716124919E-2</v>
      </c>
      <c r="P1541" s="5">
        <f t="shared" si="1799"/>
        <v>0.109100465707673</v>
      </c>
      <c r="Q1541" s="5">
        <f t="shared" si="1800"/>
        <v>0.11682332961961711</v>
      </c>
      <c r="R1541" s="5">
        <f t="shared" si="1801"/>
        <v>2.5472034687736681E-2</v>
      </c>
      <c r="S1541" s="5">
        <f t="shared" si="1802"/>
        <v>3.9821547350387759E-2</v>
      </c>
      <c r="T1541" s="5">
        <f t="shared" si="1803"/>
        <v>9.645813342665864E-2</v>
      </c>
      <c r="U1541" s="5">
        <f t="shared" si="1804"/>
        <v>4.5040777866915786E-2</v>
      </c>
      <c r="V1541" s="5">
        <f t="shared" si="1805"/>
        <v>6.4599200097849689E-3</v>
      </c>
      <c r="W1541" s="5">
        <f t="shared" si="1806"/>
        <v>6.8857392084765018E-2</v>
      </c>
      <c r="X1541" s="5">
        <f t="shared" si="1807"/>
        <v>5.6853845329954571E-2</v>
      </c>
      <c r="Y1541" s="5">
        <f t="shared" si="1808"/>
        <v>2.3471406852174193E-2</v>
      </c>
      <c r="Z1541" s="5">
        <f t="shared" si="1809"/>
        <v>7.0105429813213235E-3</v>
      </c>
      <c r="AA1541" s="5">
        <f t="shared" si="1810"/>
        <v>1.2396352039367304E-2</v>
      </c>
      <c r="AB1541" s="5">
        <f t="shared" si="1811"/>
        <v>1.0959888862628641E-2</v>
      </c>
      <c r="AC1541" s="5">
        <f t="shared" si="1812"/>
        <v>5.8946588559630154E-4</v>
      </c>
      <c r="AD1541" s="5">
        <f t="shared" si="1813"/>
        <v>3.0439171226456525E-2</v>
      </c>
      <c r="AE1541" s="5">
        <f t="shared" si="1814"/>
        <v>2.5132870712712658E-2</v>
      </c>
      <c r="AF1541" s="5">
        <f t="shared" si="1815"/>
        <v>1.0375794819816162E-2</v>
      </c>
      <c r="AG1541" s="5">
        <f t="shared" si="1816"/>
        <v>2.8556790394413385E-3</v>
      </c>
      <c r="AH1541" s="5">
        <f t="shared" si="1817"/>
        <v>1.4471079802455507E-3</v>
      </c>
      <c r="AI1541" s="5">
        <f t="shared" si="1818"/>
        <v>2.5588403080756199E-3</v>
      </c>
      <c r="AJ1541" s="5">
        <f t="shared" si="1819"/>
        <v>2.2623272802080405E-3</v>
      </c>
      <c r="AK1541" s="5">
        <f t="shared" si="1820"/>
        <v>1.3334490385145355E-3</v>
      </c>
      <c r="AL1541" s="5">
        <f t="shared" si="1821"/>
        <v>3.4424701705830399E-5</v>
      </c>
      <c r="AM1541" s="5">
        <f t="shared" si="1822"/>
        <v>1.0764777658880172E-2</v>
      </c>
      <c r="AN1541" s="5">
        <f t="shared" si="1823"/>
        <v>8.8882106263320944E-3</v>
      </c>
      <c r="AO1541" s="5">
        <f t="shared" si="1824"/>
        <v>3.6693878239497661E-3</v>
      </c>
      <c r="AP1541" s="5">
        <f t="shared" si="1825"/>
        <v>1.0099075857226975E-3</v>
      </c>
      <c r="AQ1541" s="5">
        <f t="shared" si="1826"/>
        <v>2.0846392790168513E-4</v>
      </c>
      <c r="AR1541" s="5">
        <f t="shared" si="1827"/>
        <v>2.3896825248142655E-4</v>
      </c>
      <c r="AS1541" s="5">
        <f t="shared" si="1828"/>
        <v>4.2255422894987252E-4</v>
      </c>
      <c r="AT1541" s="5">
        <f t="shared" si="1829"/>
        <v>3.7358953448701109E-4</v>
      </c>
      <c r="AU1541" s="5">
        <f t="shared" si="1830"/>
        <v>2.2019917715662585E-4</v>
      </c>
      <c r="AV1541" s="5">
        <f t="shared" si="1831"/>
        <v>9.7341480042465389E-5</v>
      </c>
      <c r="AW1541" s="5">
        <f t="shared" si="1832"/>
        <v>1.3961086031116206E-6</v>
      </c>
      <c r="AX1541" s="5">
        <f t="shared" si="1833"/>
        <v>3.1724592954863102E-3</v>
      </c>
      <c r="AY1541" s="5">
        <f t="shared" si="1834"/>
        <v>2.6194211636583632E-3</v>
      </c>
      <c r="AZ1541" s="5">
        <f t="shared" si="1835"/>
        <v>1.0813956293124866E-3</v>
      </c>
      <c r="BA1541" s="5">
        <f t="shared" si="1836"/>
        <v>2.9762720693679432E-4</v>
      </c>
      <c r="BB1541" s="5">
        <f t="shared" si="1837"/>
        <v>6.1435855602621573E-5</v>
      </c>
      <c r="BC1541" s="5">
        <f t="shared" si="1838"/>
        <v>1.0145213248404983E-5</v>
      </c>
      <c r="BD1541" s="5">
        <f t="shared" si="1839"/>
        <v>3.2885029125663938E-5</v>
      </c>
      <c r="BE1541" s="5">
        <f t="shared" si="1840"/>
        <v>5.8148762364444407E-5</v>
      </c>
      <c r="BF1541" s="5">
        <f t="shared" si="1841"/>
        <v>5.1410606200099582E-5</v>
      </c>
      <c r="BG1541" s="5">
        <f t="shared" si="1842"/>
        <v>3.0302168924324746E-5</v>
      </c>
      <c r="BH1541" s="5">
        <f t="shared" si="1843"/>
        <v>1.3395408691706896E-5</v>
      </c>
      <c r="BI1541" s="5">
        <f t="shared" si="1844"/>
        <v>4.7372707733489125E-6</v>
      </c>
      <c r="BJ1541" s="8">
        <f t="shared" si="1845"/>
        <v>0.59518569136634525</v>
      </c>
      <c r="BK1541" s="8">
        <f t="shared" si="1846"/>
        <v>0.23335182131832055</v>
      </c>
      <c r="BL1541" s="8">
        <f t="shared" si="1847"/>
        <v>0.16471419569901413</v>
      </c>
      <c r="BM1541" s="8">
        <f t="shared" si="1848"/>
        <v>0.47768709781156216</v>
      </c>
      <c r="BN1541" s="8">
        <f t="shared" si="1849"/>
        <v>0.51995712849838394</v>
      </c>
    </row>
    <row r="1542" spans="1:66" x14ac:dyDescent="0.25">
      <c r="A1542" t="s">
        <v>35</v>
      </c>
      <c r="B1542" t="s">
        <v>531</v>
      </c>
      <c r="C1542" t="s">
        <v>285</v>
      </c>
      <c r="D1542" t="s">
        <v>568</v>
      </c>
      <c r="E1542">
        <f>VLOOKUP(A1542,home!$A$2:$E$405,3,FALSE)</f>
        <v>1.5947368421052599</v>
      </c>
      <c r="F1542" t="e">
        <f>VLOOKUP(B1542,home!$B$2:$E$405,3,FALSE)</f>
        <v>#N/A</v>
      </c>
      <c r="G1542">
        <f>VLOOKUP(C1542,away!$B$2:$E$405,4,FALSE)</f>
        <v>0.83</v>
      </c>
      <c r="H1542">
        <f>VLOOKUP(A1542,away!$A$2:$E$405,3,FALSE)</f>
        <v>1.21315789473684</v>
      </c>
      <c r="I1542">
        <f>VLOOKUP(C1542,away!$B$2:$E$405,3,FALSE)</f>
        <v>0.79</v>
      </c>
      <c r="J1542" t="e">
        <f>VLOOKUP(B1542,home!$B$2:$E$405,4,FALSE)</f>
        <v>#N/A</v>
      </c>
      <c r="K1542" s="3" t="e">
        <f t="shared" si="1794"/>
        <v>#N/A</v>
      </c>
      <c r="L1542" s="3" t="e">
        <f t="shared" si="1795"/>
        <v>#N/A</v>
      </c>
      <c r="M1542" s="5" t="e">
        <f t="shared" si="1796"/>
        <v>#N/A</v>
      </c>
      <c r="N1542" s="5" t="e">
        <f t="shared" si="1797"/>
        <v>#N/A</v>
      </c>
      <c r="O1542" s="5" t="e">
        <f t="shared" si="1798"/>
        <v>#N/A</v>
      </c>
      <c r="P1542" s="5" t="e">
        <f t="shared" si="1799"/>
        <v>#N/A</v>
      </c>
      <c r="Q1542" s="5" t="e">
        <f t="shared" si="1800"/>
        <v>#N/A</v>
      </c>
      <c r="R1542" s="5" t="e">
        <f t="shared" si="1801"/>
        <v>#N/A</v>
      </c>
      <c r="S1542" s="5" t="e">
        <f t="shared" si="1802"/>
        <v>#N/A</v>
      </c>
      <c r="T1542" s="5" t="e">
        <f t="shared" si="1803"/>
        <v>#N/A</v>
      </c>
      <c r="U1542" s="5" t="e">
        <f t="shared" si="1804"/>
        <v>#N/A</v>
      </c>
      <c r="V1542" s="5" t="e">
        <f t="shared" si="1805"/>
        <v>#N/A</v>
      </c>
      <c r="W1542" s="5" t="e">
        <f t="shared" si="1806"/>
        <v>#N/A</v>
      </c>
      <c r="X1542" s="5" t="e">
        <f t="shared" si="1807"/>
        <v>#N/A</v>
      </c>
      <c r="Y1542" s="5" t="e">
        <f t="shared" si="1808"/>
        <v>#N/A</v>
      </c>
      <c r="Z1542" s="5" t="e">
        <f t="shared" si="1809"/>
        <v>#N/A</v>
      </c>
      <c r="AA1542" s="5" t="e">
        <f t="shared" si="1810"/>
        <v>#N/A</v>
      </c>
      <c r="AB1542" s="5" t="e">
        <f t="shared" si="1811"/>
        <v>#N/A</v>
      </c>
      <c r="AC1542" s="5" t="e">
        <f t="shared" si="1812"/>
        <v>#N/A</v>
      </c>
      <c r="AD1542" s="5" t="e">
        <f t="shared" si="1813"/>
        <v>#N/A</v>
      </c>
      <c r="AE1542" s="5" t="e">
        <f t="shared" si="1814"/>
        <v>#N/A</v>
      </c>
      <c r="AF1542" s="5" t="e">
        <f t="shared" si="1815"/>
        <v>#N/A</v>
      </c>
      <c r="AG1542" s="5" t="e">
        <f t="shared" si="1816"/>
        <v>#N/A</v>
      </c>
      <c r="AH1542" s="5" t="e">
        <f t="shared" si="1817"/>
        <v>#N/A</v>
      </c>
      <c r="AI1542" s="5" t="e">
        <f t="shared" si="1818"/>
        <v>#N/A</v>
      </c>
      <c r="AJ1542" s="5" t="e">
        <f t="shared" si="1819"/>
        <v>#N/A</v>
      </c>
      <c r="AK1542" s="5" t="e">
        <f t="shared" si="1820"/>
        <v>#N/A</v>
      </c>
      <c r="AL1542" s="5" t="e">
        <f t="shared" si="1821"/>
        <v>#N/A</v>
      </c>
      <c r="AM1542" s="5" t="e">
        <f t="shared" si="1822"/>
        <v>#N/A</v>
      </c>
      <c r="AN1542" s="5" t="e">
        <f t="shared" si="1823"/>
        <v>#N/A</v>
      </c>
      <c r="AO1542" s="5" t="e">
        <f t="shared" si="1824"/>
        <v>#N/A</v>
      </c>
      <c r="AP1542" s="5" t="e">
        <f t="shared" si="1825"/>
        <v>#N/A</v>
      </c>
      <c r="AQ1542" s="5" t="e">
        <f t="shared" si="1826"/>
        <v>#N/A</v>
      </c>
      <c r="AR1542" s="5" t="e">
        <f t="shared" si="1827"/>
        <v>#N/A</v>
      </c>
      <c r="AS1542" s="5" t="e">
        <f t="shared" si="1828"/>
        <v>#N/A</v>
      </c>
      <c r="AT1542" s="5" t="e">
        <f t="shared" si="1829"/>
        <v>#N/A</v>
      </c>
      <c r="AU1542" s="5" t="e">
        <f t="shared" si="1830"/>
        <v>#N/A</v>
      </c>
      <c r="AV1542" s="5" t="e">
        <f t="shared" si="1831"/>
        <v>#N/A</v>
      </c>
      <c r="AW1542" s="5" t="e">
        <f t="shared" si="1832"/>
        <v>#N/A</v>
      </c>
      <c r="AX1542" s="5" t="e">
        <f t="shared" si="1833"/>
        <v>#N/A</v>
      </c>
      <c r="AY1542" s="5" t="e">
        <f t="shared" si="1834"/>
        <v>#N/A</v>
      </c>
      <c r="AZ1542" s="5" t="e">
        <f t="shared" si="1835"/>
        <v>#N/A</v>
      </c>
      <c r="BA1542" s="5" t="e">
        <f t="shared" si="1836"/>
        <v>#N/A</v>
      </c>
      <c r="BB1542" s="5" t="e">
        <f t="shared" si="1837"/>
        <v>#N/A</v>
      </c>
      <c r="BC1542" s="5" t="e">
        <f t="shared" si="1838"/>
        <v>#N/A</v>
      </c>
      <c r="BD1542" s="5" t="e">
        <f t="shared" si="1839"/>
        <v>#N/A</v>
      </c>
      <c r="BE1542" s="5" t="e">
        <f t="shared" si="1840"/>
        <v>#N/A</v>
      </c>
      <c r="BF1542" s="5" t="e">
        <f t="shared" si="1841"/>
        <v>#N/A</v>
      </c>
      <c r="BG1542" s="5" t="e">
        <f t="shared" si="1842"/>
        <v>#N/A</v>
      </c>
      <c r="BH1542" s="5" t="e">
        <f t="shared" si="1843"/>
        <v>#N/A</v>
      </c>
      <c r="BI1542" s="5" t="e">
        <f t="shared" si="1844"/>
        <v>#N/A</v>
      </c>
      <c r="BJ1542" s="8" t="e">
        <f t="shared" si="1845"/>
        <v>#N/A</v>
      </c>
      <c r="BK1542" s="8" t="e">
        <f t="shared" si="1846"/>
        <v>#N/A</v>
      </c>
      <c r="BL1542" s="8" t="e">
        <f t="shared" si="1847"/>
        <v>#N/A</v>
      </c>
      <c r="BM1542" s="8" t="e">
        <f t="shared" si="1848"/>
        <v>#N/A</v>
      </c>
      <c r="BN1542" s="8" t="e">
        <f t="shared" si="1849"/>
        <v>#N/A</v>
      </c>
    </row>
    <row r="1543" spans="1:66" x14ac:dyDescent="0.25">
      <c r="A1543" t="s">
        <v>10</v>
      </c>
      <c r="B1543" t="s">
        <v>39</v>
      </c>
      <c r="C1543" t="s">
        <v>219</v>
      </c>
      <c r="D1543" t="s">
        <v>569</v>
      </c>
      <c r="E1543">
        <f>VLOOKUP(A1543,home!$A$2:$E$405,3,FALSE)</f>
        <v>1.5653594771241801</v>
      </c>
      <c r="F1543">
        <f>VLOOKUP(B1543,home!$B$2:$E$405,3,FALSE)</f>
        <v>1.47</v>
      </c>
      <c r="G1543">
        <f>VLOOKUP(C1543,away!$B$2:$E$405,4,FALSE)</f>
        <v>0.53</v>
      </c>
      <c r="H1543">
        <f>VLOOKUP(A1543,away!$A$2:$E$405,3,FALSE)</f>
        <v>1.3758169934640501</v>
      </c>
      <c r="I1543">
        <f>VLOOKUP(C1543,away!$B$2:$E$405,3,FALSE)</f>
        <v>0.71</v>
      </c>
      <c r="J1543">
        <f>VLOOKUP(B1543,home!$B$2:$E$405,4,FALSE)</f>
        <v>0.77</v>
      </c>
      <c r="K1543" s="3">
        <f t="shared" si="1794"/>
        <v>1.2195715686274489</v>
      </c>
      <c r="L1543" s="3">
        <f t="shared" si="1795"/>
        <v>0.75215915032679614</v>
      </c>
      <c r="M1543" s="5">
        <f t="shared" si="1796"/>
        <v>0.13921570433396116</v>
      </c>
      <c r="N1543" s="5">
        <f t="shared" si="1797"/>
        <v>0.16978351491214413</v>
      </c>
      <c r="O1543" s="5">
        <f t="shared" si="1798"/>
        <v>0.10471236588397868</v>
      </c>
      <c r="P1543" s="5">
        <f t="shared" si="1799"/>
        <v>0.12770422431581524</v>
      </c>
      <c r="Q1543" s="5">
        <f t="shared" si="1800"/>
        <v>0.10353157380424276</v>
      </c>
      <c r="R1543" s="5">
        <f t="shared" si="1801"/>
        <v>3.9380182076001004E-2</v>
      </c>
      <c r="S1543" s="5">
        <f t="shared" si="1802"/>
        <v>2.9286151634484992E-2</v>
      </c>
      <c r="T1543" s="5">
        <f t="shared" si="1803"/>
        <v>7.7872220584595211E-2</v>
      </c>
      <c r="U1543" s="5">
        <f t="shared" si="1804"/>
        <v>4.8026950427263085E-2</v>
      </c>
      <c r="V1543" s="5">
        <f t="shared" si="1805"/>
        <v>2.984948425953711E-3</v>
      </c>
      <c r="W1543" s="5">
        <f t="shared" si="1806"/>
        <v>4.2088054622302945E-2</v>
      </c>
      <c r="X1543" s="5">
        <f t="shared" si="1807"/>
        <v>3.1656915403619167E-2</v>
      </c>
      <c r="Y1543" s="5">
        <f t="shared" si="1808"/>
        <v>1.1905519295976729E-2</v>
      </c>
      <c r="Z1543" s="5">
        <f t="shared" si="1809"/>
        <v>9.8733880966664807E-3</v>
      </c>
      <c r="AA1543" s="5">
        <f t="shared" si="1810"/>
        <v>1.2041303408719121E-2</v>
      </c>
      <c r="AB1543" s="5">
        <f t="shared" si="1811"/>
        <v>7.3426156432453149E-3</v>
      </c>
      <c r="AC1543" s="5">
        <f t="shared" si="1812"/>
        <v>1.7113304726594627E-4</v>
      </c>
      <c r="AD1543" s="5">
        <f t="shared" si="1813"/>
        <v>1.2832348699049942E-2</v>
      </c>
      <c r="AE1543" s="5">
        <f t="shared" si="1814"/>
        <v>9.6519684941745714E-3</v>
      </c>
      <c r="AF1543" s="5">
        <f t="shared" si="1815"/>
        <v>3.6299082107796761E-3</v>
      </c>
      <c r="AG1543" s="5">
        <f t="shared" si="1816"/>
        <v>9.1008955852810072E-4</v>
      </c>
      <c r="AH1543" s="5">
        <f t="shared" si="1817"/>
        <v>1.8565898004088404E-3</v>
      </c>
      <c r="AI1543" s="5">
        <f t="shared" si="1818"/>
        <v>2.2642441351823318E-3</v>
      </c>
      <c r="AJ1543" s="5">
        <f t="shared" si="1819"/>
        <v>1.3807038858499091E-3</v>
      </c>
      <c r="AK1543" s="5">
        <f t="shared" si="1820"/>
        <v>5.6128906795866265E-4</v>
      </c>
      <c r="AL1543" s="5">
        <f t="shared" si="1821"/>
        <v>6.2792953310708122E-6</v>
      </c>
      <c r="AM1543" s="5">
        <f t="shared" si="1822"/>
        <v>3.1299935264149474E-3</v>
      </c>
      <c r="AN1543" s="5">
        <f t="shared" si="1823"/>
        <v>2.3542532713566391E-3</v>
      </c>
      <c r="AO1543" s="5">
        <f t="shared" si="1824"/>
        <v>8.8538657011884498E-4</v>
      </c>
      <c r="AP1543" s="5">
        <f t="shared" si="1825"/>
        <v>2.2198387009711562E-4</v>
      </c>
      <c r="AQ1543" s="5">
        <f t="shared" si="1826"/>
        <v>4.1741799779625087E-5</v>
      </c>
      <c r="AR1543" s="5">
        <f t="shared" si="1827"/>
        <v>2.7929020135618196E-4</v>
      </c>
      <c r="AS1543" s="5">
        <f t="shared" si="1828"/>
        <v>3.4061438897023492E-4</v>
      </c>
      <c r="AT1543" s="5">
        <f t="shared" si="1829"/>
        <v>2.0770181232675474E-4</v>
      </c>
      <c r="AU1543" s="5">
        <f t="shared" si="1830"/>
        <v>8.4435741688701423E-5</v>
      </c>
      <c r="AV1543" s="5">
        <f t="shared" si="1831"/>
        <v>2.5743857484877927E-5</v>
      </c>
      <c r="AW1543" s="5">
        <f t="shared" si="1832"/>
        <v>1.6000201177429226E-7</v>
      </c>
      <c r="AX1543" s="5">
        <f t="shared" si="1833"/>
        <v>6.3620851913393991E-4</v>
      </c>
      <c r="AY1543" s="5">
        <f t="shared" si="1834"/>
        <v>4.7853005918245344E-4</v>
      </c>
      <c r="AZ1543" s="5">
        <f t="shared" si="1835"/>
        <v>1.7996538136025284E-4</v>
      </c>
      <c r="BA1543" s="5">
        <f t="shared" si="1836"/>
        <v>4.5120869444055205E-5</v>
      </c>
      <c r="BB1543" s="5">
        <f t="shared" si="1837"/>
        <v>8.4845187057617132E-6</v>
      </c>
      <c r="BC1543" s="5">
        <f t="shared" si="1838"/>
        <v>1.2763416761315082E-6</v>
      </c>
      <c r="BD1543" s="5">
        <f t="shared" si="1839"/>
        <v>3.5011780091110931E-5</v>
      </c>
      <c r="BE1543" s="5">
        <f t="shared" si="1840"/>
        <v>4.269937156615544E-5</v>
      </c>
      <c r="BF1543" s="5">
        <f t="shared" si="1841"/>
        <v>2.6037469780171244E-5</v>
      </c>
      <c r="BG1543" s="5">
        <f t="shared" si="1842"/>
        <v>1.0584852620964414E-5</v>
      </c>
      <c r="BH1543" s="5">
        <f t="shared" si="1843"/>
        <v>3.2272463286599841E-6</v>
      </c>
      <c r="BI1543" s="5">
        <f t="shared" si="1844"/>
        <v>7.8717157347820639E-7</v>
      </c>
      <c r="BJ1543" s="8">
        <f t="shared" si="1845"/>
        <v>0.47184505831268292</v>
      </c>
      <c r="BK1543" s="8">
        <f t="shared" si="1846"/>
        <v>0.29984697111199465</v>
      </c>
      <c r="BL1543" s="8">
        <f t="shared" si="1847"/>
        <v>0.21862237822239422</v>
      </c>
      <c r="BM1543" s="8">
        <f t="shared" si="1848"/>
        <v>0.3153818603604247</v>
      </c>
      <c r="BN1543" s="8">
        <f t="shared" si="1849"/>
        <v>0.68432756532614292</v>
      </c>
    </row>
    <row r="1544" spans="1:66" x14ac:dyDescent="0.25">
      <c r="A1544" t="s">
        <v>10</v>
      </c>
      <c r="B1544" t="s">
        <v>11</v>
      </c>
      <c r="C1544" t="s">
        <v>453</v>
      </c>
      <c r="D1544" t="s">
        <v>569</v>
      </c>
      <c r="E1544">
        <f>VLOOKUP(A1544,home!$A$2:$E$405,3,FALSE)</f>
        <v>1.5653594771241801</v>
      </c>
      <c r="F1544">
        <f>VLOOKUP(B1544,home!$B$2:$E$405,3,FALSE)</f>
        <v>0.68</v>
      </c>
      <c r="G1544">
        <f>VLOOKUP(C1544,away!$B$2:$E$405,4,FALSE)</f>
        <v>0.49</v>
      </c>
      <c r="H1544">
        <f>VLOOKUP(A1544,away!$A$2:$E$405,3,FALSE)</f>
        <v>1.3758169934640501</v>
      </c>
      <c r="I1544">
        <f>VLOOKUP(C1544,away!$B$2:$E$405,3,FALSE)</f>
        <v>1.73</v>
      </c>
      <c r="J1544">
        <f>VLOOKUP(B1544,home!$B$2:$E$405,4,FALSE)</f>
        <v>1.24</v>
      </c>
      <c r="K1544" s="3">
        <f t="shared" si="1794"/>
        <v>0.52157777777777681</v>
      </c>
      <c r="L1544" s="3">
        <f t="shared" si="1795"/>
        <v>2.9514026143790804</v>
      </c>
      <c r="M1544" s="5">
        <f t="shared" si="1796"/>
        <v>3.1024427771943423E-2</v>
      </c>
      <c r="N1544" s="5">
        <f t="shared" si="1797"/>
        <v>1.6181652094117392E-2</v>
      </c>
      <c r="O1544" s="5">
        <f t="shared" si="1798"/>
        <v>9.1565577235728765E-2</v>
      </c>
      <c r="P1544" s="5">
        <f t="shared" si="1799"/>
        <v>4.7758570295550792E-2</v>
      </c>
      <c r="Q1544" s="5">
        <f t="shared" si="1800"/>
        <v>4.2199950700114288E-3</v>
      </c>
      <c r="R1544" s="5">
        <f t="shared" si="1801"/>
        <v>0.13512344202032978</v>
      </c>
      <c r="S1544" s="5">
        <f t="shared" si="1802"/>
        <v>1.8379718825448851E-2</v>
      </c>
      <c r="T1544" s="5">
        <f t="shared" si="1803"/>
        <v>1.245490448229856E-2</v>
      </c>
      <c r="U1544" s="5">
        <f t="shared" si="1804"/>
        <v>7.0477384614647864E-2</v>
      </c>
      <c r="V1544" s="5">
        <f t="shared" si="1805"/>
        <v>3.143720239455511E-3</v>
      </c>
      <c r="W1544" s="5">
        <f t="shared" si="1806"/>
        <v>7.3368521694991179E-4</v>
      </c>
      <c r="X1544" s="5">
        <f t="shared" si="1807"/>
        <v>2.1654004674372522E-3</v>
      </c>
      <c r="Y1544" s="5">
        <f t="shared" si="1808"/>
        <v>3.1954843003859953E-3</v>
      </c>
      <c r="Z1544" s="5">
        <f t="shared" si="1809"/>
        <v>0.13293456001423379</v>
      </c>
      <c r="AA1544" s="5">
        <f t="shared" si="1810"/>
        <v>6.9335712402090563E-2</v>
      </c>
      <c r="AB1544" s="5">
        <f t="shared" si="1811"/>
        <v>1.8081983397660716E-2</v>
      </c>
      <c r="AC1544" s="5">
        <f t="shared" si="1812"/>
        <v>3.024624361109061E-4</v>
      </c>
      <c r="AD1544" s="5">
        <f t="shared" si="1813"/>
        <v>9.5668476261285244E-5</v>
      </c>
      <c r="AE1544" s="5">
        <f t="shared" si="1814"/>
        <v>2.8235619095122021E-4</v>
      </c>
      <c r="AF1544" s="5">
        <f t="shared" si="1815"/>
        <v>4.1667340007977519E-4</v>
      </c>
      <c r="AG1544" s="5">
        <f t="shared" si="1816"/>
        <v>4.0992365411255635E-4</v>
      </c>
      <c r="AH1544" s="5">
        <f t="shared" si="1817"/>
        <v>9.8085851991835574E-2</v>
      </c>
      <c r="AI1544" s="5">
        <f t="shared" si="1818"/>
        <v>5.1159400713341519E-2</v>
      </c>
      <c r="AJ1544" s="5">
        <f t="shared" si="1819"/>
        <v>1.3341803268253736E-2</v>
      </c>
      <c r="AK1544" s="5">
        <f t="shared" si="1820"/>
        <v>2.3195960334013556E-3</v>
      </c>
      <c r="AL1544" s="5">
        <f t="shared" si="1821"/>
        <v>1.8624257791893358E-5</v>
      </c>
      <c r="AM1544" s="5">
        <f t="shared" si="1822"/>
        <v>9.9797102503494333E-6</v>
      </c>
      <c r="AN1544" s="5">
        <f t="shared" si="1823"/>
        <v>2.9454142923627021E-5</v>
      </c>
      <c r="AO1544" s="5">
        <f t="shared" si="1824"/>
        <v>4.3465517214543951E-5</v>
      </c>
      <c r="AP1544" s="5">
        <f t="shared" si="1825"/>
        <v>4.2761413714114649E-5</v>
      </c>
      <c r="AQ1544" s="5">
        <f t="shared" si="1826"/>
        <v>3.1551537057595847E-5</v>
      </c>
      <c r="AR1544" s="5">
        <f t="shared" si="1827"/>
        <v>5.789816800046059E-2</v>
      </c>
      <c r="AS1544" s="5">
        <f t="shared" si="1828"/>
        <v>3.0198397803084618E-2</v>
      </c>
      <c r="AT1544" s="5">
        <f t="shared" si="1829"/>
        <v>7.8754066092910843E-3</v>
      </c>
      <c r="AU1544" s="5">
        <f t="shared" si="1830"/>
        <v>1.3692123594568205E-3</v>
      </c>
      <c r="AV1544" s="5">
        <f t="shared" si="1831"/>
        <v>1.7853768493783872E-4</v>
      </c>
      <c r="AW1544" s="5">
        <f t="shared" si="1832"/>
        <v>7.9638672279555825E-7</v>
      </c>
      <c r="AX1544" s="5">
        <f t="shared" si="1833"/>
        <v>8.6753251587389253E-7</v>
      </c>
      <c r="AY1544" s="5">
        <f t="shared" si="1834"/>
        <v>2.5604377354090672E-6</v>
      </c>
      <c r="AZ1544" s="5">
        <f t="shared" si="1835"/>
        <v>3.7784413131205874E-6</v>
      </c>
      <c r="BA1544" s="5">
        <f t="shared" si="1836"/>
        <v>3.7172338566073427E-6</v>
      </c>
      <c r="BB1544" s="5">
        <f t="shared" si="1837"/>
        <v>2.7427634306623348E-6</v>
      </c>
      <c r="BC1544" s="5">
        <f t="shared" si="1838"/>
        <v>1.6189998319760297E-6</v>
      </c>
      <c r="BD1544" s="5">
        <f t="shared" si="1839"/>
        <v>2.8480134067386451E-2</v>
      </c>
      <c r="BE1544" s="5">
        <f t="shared" si="1840"/>
        <v>1.4854605037680581E-2</v>
      </c>
      <c r="BF1544" s="5">
        <f t="shared" si="1841"/>
        <v>3.8739159426600025E-3</v>
      </c>
      <c r="BG1544" s="5">
        <f t="shared" si="1842"/>
        <v>6.73516156223502E-4</v>
      </c>
      <c r="BH1544" s="5">
        <f t="shared" si="1843"/>
        <v>8.7822765015121022E-5</v>
      </c>
      <c r="BI1544" s="5">
        <f t="shared" si="1844"/>
        <v>9.161280522977344E-6</v>
      </c>
      <c r="BJ1544" s="8">
        <f t="shared" si="1845"/>
        <v>4.0328241082449257E-2</v>
      </c>
      <c r="BK1544" s="8">
        <f t="shared" si="1846"/>
        <v>0.10063008426403677</v>
      </c>
      <c r="BL1544" s="8">
        <f t="shared" si="1847"/>
        <v>0.69498962938400932</v>
      </c>
      <c r="BM1544" s="8">
        <f t="shared" si="1848"/>
        <v>0.64300708620603508</v>
      </c>
      <c r="BN1544" s="8">
        <f t="shared" si="1849"/>
        <v>0.32587366448768157</v>
      </c>
    </row>
    <row r="1545" spans="1:66" x14ac:dyDescent="0.25">
      <c r="A1545" t="s">
        <v>10</v>
      </c>
      <c r="B1545" t="s">
        <v>222</v>
      </c>
      <c r="C1545" t="s">
        <v>224</v>
      </c>
      <c r="D1545" t="s">
        <v>569</v>
      </c>
      <c r="E1545">
        <f>VLOOKUP(A1545,home!$A$2:$E$405,3,FALSE)</f>
        <v>1.5653594771241801</v>
      </c>
      <c r="F1545">
        <f>VLOOKUP(B1545,home!$B$2:$E$405,3,FALSE)</f>
        <v>0.56000000000000005</v>
      </c>
      <c r="G1545">
        <f>VLOOKUP(C1545,away!$B$2:$E$405,4,FALSE)</f>
        <v>0.79</v>
      </c>
      <c r="H1545">
        <f>VLOOKUP(A1545,away!$A$2:$E$405,3,FALSE)</f>
        <v>1.3758169934640501</v>
      </c>
      <c r="I1545">
        <f>VLOOKUP(C1545,away!$B$2:$E$405,3,FALSE)</f>
        <v>1.35</v>
      </c>
      <c r="J1545">
        <f>VLOOKUP(B1545,home!$B$2:$E$405,4,FALSE)</f>
        <v>1.1100000000000001</v>
      </c>
      <c r="K1545" s="3">
        <f t="shared" si="1794"/>
        <v>0.69251503267973746</v>
      </c>
      <c r="L1545" s="3">
        <f t="shared" si="1795"/>
        <v>2.0616617647058795</v>
      </c>
      <c r="M1545" s="5">
        <f t="shared" si="1796"/>
        <v>6.3661404338701821E-2</v>
      </c>
      <c r="N1545" s="5">
        <f t="shared" si="1797"/>
        <v>4.4086479506054072E-2</v>
      </c>
      <c r="O1545" s="5">
        <f t="shared" si="1798"/>
        <v>0.13124828321258253</v>
      </c>
      <c r="P1545" s="5">
        <f t="shared" si="1799"/>
        <v>9.0891409138121035E-2</v>
      </c>
      <c r="Q1545" s="5">
        <f t="shared" si="1800"/>
        <v>1.5265274897934809E-2</v>
      </c>
      <c r="R1545" s="5">
        <f t="shared" si="1801"/>
        <v>0.13529478359133501</v>
      </c>
      <c r="S1545" s="5">
        <f t="shared" si="1802"/>
        <v>3.2442137983480814E-2</v>
      </c>
      <c r="T1545" s="5">
        <f t="shared" si="1803"/>
        <v>3.1471833584796639E-2</v>
      </c>
      <c r="U1545" s="5">
        <f t="shared" si="1804"/>
        <v>9.3693671480151383E-2</v>
      </c>
      <c r="V1545" s="5">
        <f t="shared" si="1805"/>
        <v>5.1465189891956682E-3</v>
      </c>
      <c r="W1545" s="5">
        <f t="shared" si="1806"/>
        <v>3.5238107816028333E-3</v>
      </c>
      <c r="X1545" s="5">
        <f t="shared" si="1807"/>
        <v>7.2649059544889023E-3</v>
      </c>
      <c r="Y1545" s="5">
        <f t="shared" si="1808"/>
        <v>7.4888894152769225E-3</v>
      </c>
      <c r="Z1545" s="5">
        <f t="shared" si="1809"/>
        <v>9.2977360764803965E-2</v>
      </c>
      <c r="AA1545" s="5">
        <f t="shared" si="1810"/>
        <v>6.4388220028513951E-2</v>
      </c>
      <c r="AB1545" s="5">
        <f t="shared" si="1811"/>
        <v>2.2294905148618236E-2</v>
      </c>
      <c r="AC1545" s="5">
        <f t="shared" si="1812"/>
        <v>4.5924053979723992E-4</v>
      </c>
      <c r="AD1545" s="5">
        <f t="shared" si="1813"/>
        <v>6.1007298464472418E-4</v>
      </c>
      <c r="AE1545" s="5">
        <f t="shared" si="1814"/>
        <v>1.257764146122025E-3</v>
      </c>
      <c r="AF1545" s="5">
        <f t="shared" si="1815"/>
        <v>1.2965421245388592E-3</v>
      </c>
      <c r="AG1545" s="5">
        <f t="shared" si="1816"/>
        <v>8.9101044149743173E-4</v>
      </c>
      <c r="AH1545" s="5">
        <f t="shared" si="1817"/>
        <v>4.7921967418015229E-2</v>
      </c>
      <c r="AI1545" s="5">
        <f t="shared" si="1818"/>
        <v>3.3186682832564131E-2</v>
      </c>
      <c r="AJ1545" s="5">
        <f t="shared" si="1819"/>
        <v>1.1491138373162617E-2</v>
      </c>
      <c r="AK1545" s="5">
        <f t="shared" si="1820"/>
        <v>2.6525953553393649E-3</v>
      </c>
      <c r="AL1545" s="5">
        <f t="shared" si="1821"/>
        <v>2.6226892246011469E-5</v>
      </c>
      <c r="AM1545" s="5">
        <f t="shared" si="1822"/>
        <v>8.4496942579653271E-5</v>
      </c>
      <c r="AN1545" s="5">
        <f t="shared" si="1823"/>
        <v>1.7420411575101933E-4</v>
      </c>
      <c r="AO1545" s="5">
        <f t="shared" si="1824"/>
        <v>1.7957498234913693E-4</v>
      </c>
      <c r="AP1545" s="5">
        <f t="shared" si="1825"/>
        <v>1.2340762500231631E-4</v>
      </c>
      <c r="AQ1545" s="5">
        <f t="shared" si="1826"/>
        <v>6.3606195485109207E-5</v>
      </c>
      <c r="AR1545" s="5">
        <f t="shared" si="1827"/>
        <v>1.9759777583040584E-2</v>
      </c>
      <c r="AS1545" s="5">
        <f t="shared" si="1828"/>
        <v>1.3683943018663693E-2</v>
      </c>
      <c r="AT1545" s="5">
        <f t="shared" si="1829"/>
        <v>4.7381681233787769E-3</v>
      </c>
      <c r="AU1545" s="5">
        <f t="shared" si="1830"/>
        <v>1.0937508842679146E-3</v>
      </c>
      <c r="AV1545" s="5">
        <f t="shared" si="1831"/>
        <v>1.8935973234057162E-4</v>
      </c>
      <c r="AW1545" s="5">
        <f t="shared" si="1832"/>
        <v>1.0401379761131605E-6</v>
      </c>
      <c r="AX1545" s="5">
        <f t="shared" si="1833"/>
        <v>9.7525671586477431E-6</v>
      </c>
      <c r="AY1545" s="5">
        <f t="shared" si="1834"/>
        <v>2.0106494818710312E-5</v>
      </c>
      <c r="AZ1545" s="5">
        <f t="shared" si="1835"/>
        <v>2.0726395794995968E-5</v>
      </c>
      <c r="BA1545" s="5">
        <f t="shared" si="1836"/>
        <v>1.4243605910234638E-5</v>
      </c>
      <c r="BB1545" s="5">
        <f t="shared" si="1837"/>
        <v>7.3413744241673594E-6</v>
      </c>
      <c r="BC1545" s="5">
        <f t="shared" si="1838"/>
        <v>3.0270861901390967E-6</v>
      </c>
      <c r="BD1545" s="5">
        <f t="shared" si="1839"/>
        <v>6.7896629870078497E-3</v>
      </c>
      <c r="BE1545" s="5">
        <f t="shared" si="1840"/>
        <v>4.7019436853321453E-3</v>
      </c>
      <c r="BF1545" s="5">
        <f t="shared" si="1841"/>
        <v>1.6280833424530379E-3</v>
      </c>
      <c r="BG1545" s="5">
        <f t="shared" si="1842"/>
        <v>3.7582406303473393E-4</v>
      </c>
      <c r="BH1545" s="5">
        <f t="shared" si="1843"/>
        <v>6.5065953323582607E-5</v>
      </c>
      <c r="BI1545" s="5">
        <f t="shared" si="1844"/>
        <v>9.0118301584438209E-6</v>
      </c>
      <c r="BJ1545" s="8">
        <f t="shared" si="1845"/>
        <v>0.11385707122242134</v>
      </c>
      <c r="BK1545" s="8">
        <f t="shared" si="1846"/>
        <v>0.19264704437636129</v>
      </c>
      <c r="BL1545" s="8">
        <f t="shared" si="1847"/>
        <v>0.59520683864328383</v>
      </c>
      <c r="BM1545" s="8">
        <f t="shared" si="1848"/>
        <v>0.51422161396529853</v>
      </c>
      <c r="BN1545" s="8">
        <f t="shared" si="1849"/>
        <v>0.48044763468472929</v>
      </c>
    </row>
    <row r="1546" spans="1:66" x14ac:dyDescent="0.25">
      <c r="A1546" t="s">
        <v>10</v>
      </c>
      <c r="B1546" t="s">
        <v>12</v>
      </c>
      <c r="C1546" t="s">
        <v>38</v>
      </c>
      <c r="D1546" t="s">
        <v>569</v>
      </c>
      <c r="E1546">
        <f>VLOOKUP(A1546,home!$A$2:$E$405,3,FALSE)</f>
        <v>1.5653594771241801</v>
      </c>
      <c r="F1546">
        <f>VLOOKUP(B1546,home!$B$2:$E$405,3,FALSE)</f>
        <v>1.54</v>
      </c>
      <c r="G1546">
        <f>VLOOKUP(C1546,away!$B$2:$E$405,4,FALSE)</f>
        <v>0.9</v>
      </c>
      <c r="H1546">
        <f>VLOOKUP(A1546,away!$A$2:$E$405,3,FALSE)</f>
        <v>1.3758169934640501</v>
      </c>
      <c r="I1546">
        <f>VLOOKUP(C1546,away!$B$2:$E$405,3,FALSE)</f>
        <v>0.75</v>
      </c>
      <c r="J1546">
        <f>VLOOKUP(B1546,home!$B$2:$E$405,4,FALSE)</f>
        <v>0.81</v>
      </c>
      <c r="K1546" s="3">
        <f t="shared" si="1794"/>
        <v>2.169588235294114</v>
      </c>
      <c r="L1546" s="3">
        <f t="shared" si="1795"/>
        <v>0.83580882352941044</v>
      </c>
      <c r="M1546" s="5">
        <f t="shared" si="1796"/>
        <v>4.9519088433448294E-2</v>
      </c>
      <c r="N1546" s="5">
        <f t="shared" si="1797"/>
        <v>0.10743603168769826</v>
      </c>
      <c r="O1546" s="5">
        <f t="shared" si="1798"/>
        <v>4.1388491045809252E-2</v>
      </c>
      <c r="P1546" s="5">
        <f t="shared" si="1799"/>
        <v>8.9795983249563532E-2</v>
      </c>
      <c r="Q1546" s="5">
        <f t="shared" si="1800"/>
        <v>0.11654597519815792</v>
      </c>
      <c r="R1546" s="5">
        <f t="shared" si="1801"/>
        <v>1.7296433004327681E-2</v>
      </c>
      <c r="S1546" s="5">
        <f t="shared" si="1802"/>
        <v>4.0708133281737807E-2</v>
      </c>
      <c r="T1546" s="5">
        <f t="shared" si="1803"/>
        <v>9.7410154417460218E-2</v>
      </c>
      <c r="U1546" s="5">
        <f t="shared" si="1804"/>
        <v>3.7526137558742165E-2</v>
      </c>
      <c r="V1546" s="5">
        <f t="shared" si="1805"/>
        <v>8.202060098727107E-3</v>
      </c>
      <c r="W1546" s="5">
        <f t="shared" si="1806"/>
        <v>8.4285592220267658E-2</v>
      </c>
      <c r="X1546" s="5">
        <f t="shared" si="1807"/>
        <v>7.0446641674101529E-2</v>
      </c>
      <c r="Y1546" s="5">
        <f t="shared" si="1808"/>
        <v>2.9439962349614365E-2</v>
      </c>
      <c r="Z1546" s="5">
        <f t="shared" si="1809"/>
        <v>4.8188371068674614E-3</v>
      </c>
      <c r="AA1546" s="5">
        <f t="shared" si="1810"/>
        <v>1.0454892294858371E-2</v>
      </c>
      <c r="AB1546" s="5">
        <f t="shared" si="1811"/>
        <v>1.1341405662095905E-2</v>
      </c>
      <c r="AC1546" s="5">
        <f t="shared" si="1812"/>
        <v>9.2958098904003482E-4</v>
      </c>
      <c r="AD1546" s="5">
        <f t="shared" si="1813"/>
        <v>4.571625732147247E-2</v>
      </c>
      <c r="AE1546" s="5">
        <f t="shared" si="1814"/>
        <v>3.8210051248027704E-2</v>
      </c>
      <c r="AF1546" s="5">
        <f t="shared" si="1815"/>
        <v>1.5968148990306255E-2</v>
      </c>
      <c r="AG1546" s="5">
        <f t="shared" si="1816"/>
        <v>4.4487732738434042E-3</v>
      </c>
      <c r="AH1546" s="5">
        <f t="shared" si="1817"/>
        <v>1.0069066432676903E-3</v>
      </c>
      <c r="AI1546" s="5">
        <f t="shared" si="1818"/>
        <v>2.1845728072730679E-3</v>
      </c>
      <c r="AJ1546" s="5">
        <f t="shared" si="1819"/>
        <v>2.3698117309015427E-3</v>
      </c>
      <c r="AK1546" s="5">
        <f t="shared" si="1820"/>
        <v>1.7138385504086556E-3</v>
      </c>
      <c r="AL1546" s="5">
        <f t="shared" si="1821"/>
        <v>6.7426636120845046E-5</v>
      </c>
      <c r="AM1546" s="5">
        <f t="shared" si="1822"/>
        <v>1.9837090809268997E-2</v>
      </c>
      <c r="AN1546" s="5">
        <f t="shared" si="1823"/>
        <v>1.65800155315412E-2</v>
      </c>
      <c r="AO1546" s="5">
        <f t="shared" si="1824"/>
        <v>6.9288616377584005E-3</v>
      </c>
      <c r="AP1546" s="5">
        <f t="shared" si="1825"/>
        <v>1.9304012312843042E-3</v>
      </c>
      <c r="AQ1546" s="5">
        <f t="shared" si="1826"/>
        <v>4.0336159551486488E-4</v>
      </c>
      <c r="AR1546" s="5">
        <f t="shared" si="1827"/>
        <v>1.6831629138270324E-4</v>
      </c>
      <c r="AS1546" s="5">
        <f t="shared" si="1828"/>
        <v>3.6517704559224906E-4</v>
      </c>
      <c r="AT1546" s="5">
        <f t="shared" si="1829"/>
        <v>3.96141910958203E-4</v>
      </c>
      <c r="AU1546" s="5">
        <f t="shared" si="1830"/>
        <v>2.8648827650728186E-4</v>
      </c>
      <c r="AV1546" s="5">
        <f t="shared" si="1831"/>
        <v>1.5539039856497151E-4</v>
      </c>
      <c r="AW1546" s="5">
        <f t="shared" si="1832"/>
        <v>3.3963564350313443E-6</v>
      </c>
      <c r="AX1546" s="5">
        <f t="shared" si="1833"/>
        <v>7.1730531403751746E-3</v>
      </c>
      <c r="AY1546" s="5">
        <f t="shared" si="1834"/>
        <v>5.9953011063709179E-3</v>
      </c>
      <c r="AZ1546" s="5">
        <f t="shared" si="1835"/>
        <v>2.5054627822102241E-3</v>
      </c>
      <c r="BA1546" s="5">
        <f t="shared" si="1836"/>
        <v>6.9802930013195029E-4</v>
      </c>
      <c r="BB1546" s="5">
        <f t="shared" si="1837"/>
        <v>1.4585476203308578E-4</v>
      </c>
      <c r="BC1546" s="5">
        <f t="shared" si="1838"/>
        <v>2.4381339412207117E-5</v>
      </c>
      <c r="BD1546" s="5">
        <f t="shared" si="1839"/>
        <v>2.3446706913568429E-5</v>
      </c>
      <c r="BE1546" s="5">
        <f t="shared" si="1840"/>
        <v>5.0869699476067227E-5</v>
      </c>
      <c r="BF1546" s="5">
        <f t="shared" si="1841"/>
        <v>5.518315075811132E-5</v>
      </c>
      <c r="BG1546" s="5">
        <f t="shared" si="1842"/>
        <v>3.9908238223753256E-5</v>
      </c>
      <c r="BH1546" s="5">
        <f t="shared" si="1843"/>
        <v>2.1646111035392492E-5</v>
      </c>
      <c r="BI1546" s="5">
        <f t="shared" si="1844"/>
        <v>9.3926295684515204E-6</v>
      </c>
      <c r="BJ1546" s="8">
        <f t="shared" si="1845"/>
        <v>0.67212940161685109</v>
      </c>
      <c r="BK1546" s="8">
        <f t="shared" si="1846"/>
        <v>0.19521757379500854</v>
      </c>
      <c r="BL1546" s="8">
        <f t="shared" si="1847"/>
        <v>0.12685444975666507</v>
      </c>
      <c r="BM1546" s="8">
        <f t="shared" si="1848"/>
        <v>0.57104635490645117</v>
      </c>
      <c r="BN1546" s="8">
        <f t="shared" si="1849"/>
        <v>0.42198200261900493</v>
      </c>
    </row>
    <row r="1547" spans="1:66" x14ac:dyDescent="0.25">
      <c r="A1547" t="s">
        <v>13</v>
      </c>
      <c r="B1547" t="s">
        <v>14</v>
      </c>
      <c r="C1547" t="s">
        <v>51</v>
      </c>
      <c r="D1547" t="s">
        <v>569</v>
      </c>
      <c r="E1547">
        <f>VLOOKUP(A1547,home!$A$2:$E$405,3,FALSE)</f>
        <v>1.76143790849673</v>
      </c>
      <c r="F1547">
        <f>VLOOKUP(B1547,home!$B$2:$E$405,3,FALSE)</f>
        <v>0.83</v>
      </c>
      <c r="G1547">
        <f>VLOOKUP(C1547,away!$B$2:$E$405,4,FALSE)</f>
        <v>1.1000000000000001</v>
      </c>
      <c r="H1547">
        <f>VLOOKUP(A1547,away!$A$2:$E$405,3,FALSE)</f>
        <v>1.3562091503267999</v>
      </c>
      <c r="I1547">
        <f>VLOOKUP(C1547,away!$B$2:$E$405,3,FALSE)</f>
        <v>0.6</v>
      </c>
      <c r="J1547">
        <f>VLOOKUP(B1547,home!$B$2:$E$405,4,FALSE)</f>
        <v>0.74</v>
      </c>
      <c r="K1547" s="3">
        <f t="shared" si="1794"/>
        <v>1.6081928104575145</v>
      </c>
      <c r="L1547" s="3">
        <f t="shared" si="1795"/>
        <v>0.60215686274509905</v>
      </c>
      <c r="M1547" s="5">
        <f t="shared" si="1796"/>
        <v>0.10966229584425768</v>
      </c>
      <c r="N1547" s="5">
        <f t="shared" si="1797"/>
        <v>0.17635811575500016</v>
      </c>
      <c r="O1547" s="5">
        <f t="shared" si="1798"/>
        <v>6.6033904027003112E-2</v>
      </c>
      <c r="P1547" s="5">
        <f t="shared" si="1799"/>
        <v>0.10619524970266792</v>
      </c>
      <c r="Q1547" s="5">
        <f t="shared" si="1800"/>
        <v>0.1418089269115127</v>
      </c>
      <c r="R1547" s="5">
        <f t="shared" si="1801"/>
        <v>1.9881384241855576E-2</v>
      </c>
      <c r="S1547" s="5">
        <f t="shared" si="1802"/>
        <v>2.5709454130497578E-2</v>
      </c>
      <c r="T1547" s="5">
        <f t="shared" si="1803"/>
        <v>8.5391218538285532E-2</v>
      </c>
      <c r="U1547" s="5">
        <f t="shared" si="1804"/>
        <v>3.1973099199695459E-2</v>
      </c>
      <c r="V1547" s="5">
        <f t="shared" si="1805"/>
        <v>2.7662925226622178E-3</v>
      </c>
      <c r="W1547" s="5">
        <f t="shared" si="1806"/>
        <v>7.6018698905929979E-2</v>
      </c>
      <c r="X1547" s="5">
        <f t="shared" si="1807"/>
        <v>4.5775181243159081E-2</v>
      </c>
      <c r="Y1547" s="5">
        <f t="shared" si="1808"/>
        <v>1.3781919764484488E-2</v>
      </c>
      <c r="Z1547" s="5">
        <f t="shared" si="1809"/>
        <v>3.9905706540352016E-3</v>
      </c>
      <c r="AA1547" s="5">
        <f t="shared" si="1810"/>
        <v>6.4176070354421523E-3</v>
      </c>
      <c r="AB1547" s="5">
        <f t="shared" si="1811"/>
        <v>5.1603747473698168E-3</v>
      </c>
      <c r="AC1547" s="5">
        <f t="shared" si="1812"/>
        <v>1.6742714698173545E-4</v>
      </c>
      <c r="AD1547" s="5">
        <f t="shared" si="1813"/>
        <v>3.056318126021278E-2</v>
      </c>
      <c r="AE1547" s="5">
        <f t="shared" si="1814"/>
        <v>1.8403829343159529E-2</v>
      </c>
      <c r="AF1547" s="5">
        <f t="shared" si="1815"/>
        <v>5.540996069886569E-3</v>
      </c>
      <c r="AG1547" s="5">
        <f t="shared" si="1816"/>
        <v>1.11218293664194E-3</v>
      </c>
      <c r="AH1547" s="5">
        <f t="shared" si="1817"/>
        <v>6.0073737639912363E-4</v>
      </c>
      <c r="AI1547" s="5">
        <f t="shared" si="1818"/>
        <v>9.6610152969818042E-4</v>
      </c>
      <c r="AJ1547" s="5">
        <f t="shared" si="1819"/>
        <v>7.7683876711631043E-4</v>
      </c>
      <c r="AK1547" s="5">
        <f t="shared" si="1820"/>
        <v>4.164355067203767E-4</v>
      </c>
      <c r="AL1547" s="5">
        <f t="shared" si="1821"/>
        <v>6.4853530719370568E-6</v>
      </c>
      <c r="AM1547" s="5">
        <f t="shared" si="1822"/>
        <v>9.8302976734768004E-3</v>
      </c>
      <c r="AN1547" s="5">
        <f t="shared" si="1823"/>
        <v>5.9193812069112351E-3</v>
      </c>
      <c r="AO1547" s="5">
        <f t="shared" si="1824"/>
        <v>1.7821980084729836E-3</v>
      </c>
      <c r="AP1547" s="5">
        <f t="shared" si="1825"/>
        <v>3.5772092052421844E-4</v>
      </c>
      <c r="AQ1547" s="5">
        <f t="shared" si="1826"/>
        <v>5.385102681028807E-5</v>
      </c>
      <c r="AR1547" s="5">
        <f t="shared" si="1827"/>
        <v>7.234762678124361E-5</v>
      </c>
      <c r="AS1547" s="5">
        <f t="shared" si="1828"/>
        <v>1.1634893324325949E-4</v>
      </c>
      <c r="AT1547" s="5">
        <f t="shared" si="1829"/>
        <v>9.3555758973105631E-5</v>
      </c>
      <c r="AU1547" s="5">
        <f t="shared" si="1830"/>
        <v>5.0151899652481528E-5</v>
      </c>
      <c r="AV1547" s="5">
        <f t="shared" si="1831"/>
        <v>2.0163481112976881E-5</v>
      </c>
      <c r="AW1547" s="5">
        <f t="shared" si="1832"/>
        <v>1.7445317604431664E-7</v>
      </c>
      <c r="AX1547" s="5">
        <f t="shared" si="1833"/>
        <v>2.6348356738571028E-3</v>
      </c>
      <c r="AY1547" s="5">
        <f t="shared" si="1834"/>
        <v>1.5865843832186619E-3</v>
      </c>
      <c r="AZ1547" s="5">
        <f t="shared" si="1835"/>
        <v>4.7768633733965871E-4</v>
      </c>
      <c r="BA1547" s="5">
        <f t="shared" si="1836"/>
        <v>9.5880702089548646E-5</v>
      </c>
      <c r="BB1547" s="5">
        <f t="shared" si="1837"/>
        <v>1.4433805692010018E-5</v>
      </c>
      <c r="BC1547" s="5">
        <f t="shared" si="1838"/>
        <v>1.7382830305946214E-6</v>
      </c>
      <c r="BD1547" s="5">
        <f t="shared" si="1839"/>
        <v>7.2607699949411572E-6</v>
      </c>
      <c r="BE1547" s="5">
        <f t="shared" si="1840"/>
        <v>1.1676718104250012E-5</v>
      </c>
      <c r="BF1547" s="5">
        <f t="shared" si="1841"/>
        <v>9.3892070524969851E-6</v>
      </c>
      <c r="BG1547" s="5">
        <f t="shared" si="1842"/>
        <v>5.033218425907549E-6</v>
      </c>
      <c r="BH1547" s="5">
        <f t="shared" si="1843"/>
        <v>2.0235964215017019E-6</v>
      </c>
      <c r="BI1547" s="5">
        <f t="shared" si="1844"/>
        <v>6.5086664326531783E-7</v>
      </c>
      <c r="BJ1547" s="8">
        <f t="shared" si="1845"/>
        <v>0.61750885874969597</v>
      </c>
      <c r="BK1547" s="8">
        <f t="shared" si="1846"/>
        <v>0.24609378908335772</v>
      </c>
      <c r="BL1547" s="8">
        <f t="shared" si="1847"/>
        <v>0.13261508450770554</v>
      </c>
      <c r="BM1547" s="8">
        <f t="shared" si="1848"/>
        <v>0.37868201658245459</v>
      </c>
      <c r="BN1547" s="8">
        <f t="shared" si="1849"/>
        <v>0.61993987648229709</v>
      </c>
    </row>
    <row r="1548" spans="1:66" x14ac:dyDescent="0.25">
      <c r="A1548" t="s">
        <v>13</v>
      </c>
      <c r="B1548" t="s">
        <v>55</v>
      </c>
      <c r="C1548" t="s">
        <v>45</v>
      </c>
      <c r="D1548" t="s">
        <v>569</v>
      </c>
      <c r="E1548">
        <f>VLOOKUP(A1548,home!$A$2:$E$405,3,FALSE)</f>
        <v>1.76143790849673</v>
      </c>
      <c r="F1548">
        <f>VLOOKUP(B1548,home!$B$2:$E$405,3,FALSE)</f>
        <v>0.7</v>
      </c>
      <c r="G1548">
        <f>VLOOKUP(C1548,away!$B$2:$E$405,4,FALSE)</f>
        <v>0.94</v>
      </c>
      <c r="H1548">
        <f>VLOOKUP(A1548,away!$A$2:$E$405,3,FALSE)</f>
        <v>1.3562091503267999</v>
      </c>
      <c r="I1548">
        <f>VLOOKUP(C1548,away!$B$2:$E$405,3,FALSE)</f>
        <v>0.83</v>
      </c>
      <c r="J1548">
        <f>VLOOKUP(B1548,home!$B$2:$E$405,4,FALSE)</f>
        <v>0.74</v>
      </c>
      <c r="K1548" s="3">
        <f t="shared" si="1794"/>
        <v>1.1590261437908482</v>
      </c>
      <c r="L1548" s="3">
        <f t="shared" si="1795"/>
        <v>0.83298366013072045</v>
      </c>
      <c r="M1548" s="5">
        <f t="shared" si="1796"/>
        <v>0.13642097033626452</v>
      </c>
      <c r="N1548" s="5">
        <f t="shared" si="1797"/>
        <v>0.15811547118104635</v>
      </c>
      <c r="O1548" s="5">
        <f t="shared" si="1798"/>
        <v>0.11363643918928606</v>
      </c>
      <c r="P1548" s="5">
        <f t="shared" si="1799"/>
        <v>0.13170760390768144</v>
      </c>
      <c r="Q1548" s="5">
        <f t="shared" si="1800"/>
        <v>9.1629982418320613E-2</v>
      </c>
      <c r="R1548" s="5">
        <f t="shared" si="1801"/>
        <v>4.7328648520056769E-2</v>
      </c>
      <c r="S1548" s="5">
        <f t="shared" si="1802"/>
        <v>3.178927126149355E-2</v>
      </c>
      <c r="T1548" s="5">
        <f t="shared" si="1803"/>
        <v>7.6326278132526265E-2</v>
      </c>
      <c r="U1548" s="5">
        <f t="shared" si="1804"/>
        <v>5.4855140985033829E-2</v>
      </c>
      <c r="V1548" s="5">
        <f t="shared" si="1805"/>
        <v>3.4101052039322401E-3</v>
      </c>
      <c r="W1548" s="5">
        <f t="shared" si="1806"/>
        <v>3.540051505930978E-2</v>
      </c>
      <c r="X1548" s="5">
        <f t="shared" si="1807"/>
        <v>2.9488050604616546E-2</v>
      </c>
      <c r="Y1548" s="5">
        <f t="shared" si="1808"/>
        <v>1.2281532161376698E-2</v>
      </c>
      <c r="Z1548" s="5">
        <f t="shared" si="1809"/>
        <v>1.3141330291092433E-2</v>
      </c>
      <c r="AA1548" s="5">
        <f t="shared" si="1810"/>
        <v>1.5231145371566727E-2</v>
      </c>
      <c r="AB1548" s="5">
        <f t="shared" si="1811"/>
        <v>8.8266478427624084E-3</v>
      </c>
      <c r="AC1548" s="5">
        <f t="shared" si="1812"/>
        <v>2.0576784510106474E-4</v>
      </c>
      <c r="AD1548" s="5">
        <f t="shared" si="1813"/>
        <v>1.025753061435042E-2</v>
      </c>
      <c r="AE1548" s="5">
        <f t="shared" si="1814"/>
        <v>8.5443553950445301E-3</v>
      </c>
      <c r="AF1548" s="5">
        <f t="shared" si="1815"/>
        <v>3.5586542152109303E-3</v>
      </c>
      <c r="AG1548" s="5">
        <f t="shared" si="1816"/>
        <v>9.8810027110867262E-4</v>
      </c>
      <c r="AH1548" s="5">
        <f t="shared" si="1817"/>
        <v>2.7366283512152197E-3</v>
      </c>
      <c r="AI1548" s="5">
        <f t="shared" si="1818"/>
        <v>3.1718238048976826E-3</v>
      </c>
      <c r="AJ1548" s="5">
        <f t="shared" si="1819"/>
        <v>1.8381133566872892E-3</v>
      </c>
      <c r="AK1548" s="5">
        <f t="shared" si="1820"/>
        <v>7.1014047855057336E-4</v>
      </c>
      <c r="AL1548" s="5">
        <f t="shared" si="1821"/>
        <v>7.9463413206067539E-6</v>
      </c>
      <c r="AM1548" s="5">
        <f t="shared" si="1822"/>
        <v>2.3777492305534255E-3</v>
      </c>
      <c r="AN1548" s="5">
        <f t="shared" si="1823"/>
        <v>1.9806262569393965E-3</v>
      </c>
      <c r="AO1548" s="5">
        <f t="shared" si="1824"/>
        <v>8.2491465442819365E-4</v>
      </c>
      <c r="AP1548" s="5">
        <f t="shared" si="1825"/>
        <v>2.2904680938035508E-4</v>
      </c>
      <c r="AQ1548" s="5">
        <f t="shared" si="1826"/>
        <v>4.7698062404727893E-5</v>
      </c>
      <c r="AR1548" s="5">
        <f t="shared" si="1827"/>
        <v>4.5591334008255067E-4</v>
      </c>
      <c r="AS1548" s="5">
        <f t="shared" si="1828"/>
        <v>5.2841548045868419E-4</v>
      </c>
      <c r="AT1548" s="5">
        <f t="shared" si="1829"/>
        <v>3.062236783177087E-4</v>
      </c>
      <c r="AU1548" s="5">
        <f t="shared" si="1830"/>
        <v>1.1830708300600766E-4</v>
      </c>
      <c r="AV1548" s="5">
        <f t="shared" si="1831"/>
        <v>3.4280250549899225E-5</v>
      </c>
      <c r="AW1548" s="5">
        <f t="shared" si="1832"/>
        <v>2.1310538755921862E-7</v>
      </c>
      <c r="AX1548" s="5">
        <f t="shared" si="1833"/>
        <v>4.5931225359833181E-4</v>
      </c>
      <c r="AY1548" s="5">
        <f t="shared" si="1834"/>
        <v>3.8259960214522812E-4</v>
      </c>
      <c r="AZ1548" s="5">
        <f t="shared" si="1835"/>
        <v>1.5934960847974479E-4</v>
      </c>
      <c r="BA1548" s="5">
        <f t="shared" si="1836"/>
        <v>4.4245206703951699E-5</v>
      </c>
      <c r="BB1548" s="5">
        <f t="shared" si="1837"/>
        <v>9.2138835558744926E-6</v>
      </c>
      <c r="BC1548" s="5">
        <f t="shared" si="1838"/>
        <v>1.535002889678119E-6</v>
      </c>
      <c r="BD1548" s="5">
        <f t="shared" si="1839"/>
        <v>6.3294727120730807E-5</v>
      </c>
      <c r="BE1548" s="5">
        <f t="shared" si="1840"/>
        <v>7.3360243497034631E-5</v>
      </c>
      <c r="BF1548" s="5">
        <f t="shared" si="1841"/>
        <v>4.2513220063962873E-5</v>
      </c>
      <c r="BG1548" s="5">
        <f t="shared" si="1842"/>
        <v>1.6424644503622198E-5</v>
      </c>
      <c r="BH1548" s="5">
        <f t="shared" si="1843"/>
        <v>4.759148095542198E-6</v>
      </c>
      <c r="BI1548" s="5">
        <f t="shared" si="1844"/>
        <v>1.1031954129811657E-6</v>
      </c>
      <c r="BJ1548" s="8">
        <f t="shared" si="1845"/>
        <v>0.43310676062398973</v>
      </c>
      <c r="BK1548" s="8">
        <f t="shared" si="1846"/>
        <v>0.30392426449793869</v>
      </c>
      <c r="BL1548" s="8">
        <f t="shared" si="1847"/>
        <v>0.24997932291116531</v>
      </c>
      <c r="BM1548" s="8">
        <f t="shared" si="1848"/>
        <v>0.32093017627477277</v>
      </c>
      <c r="BN1548" s="8">
        <f t="shared" si="1849"/>
        <v>0.67883911555265586</v>
      </c>
    </row>
    <row r="1549" spans="1:66" x14ac:dyDescent="0.25">
      <c r="A1549" t="s">
        <v>13</v>
      </c>
      <c r="B1549" t="s">
        <v>47</v>
      </c>
      <c r="C1549" t="s">
        <v>228</v>
      </c>
      <c r="D1549" t="s">
        <v>569</v>
      </c>
      <c r="E1549">
        <f>VLOOKUP(A1549,home!$A$2:$E$405,3,FALSE)</f>
        <v>1.76143790849673</v>
      </c>
      <c r="F1549">
        <f>VLOOKUP(B1549,home!$B$2:$E$405,3,FALSE)</f>
        <v>1.1399999999999999</v>
      </c>
      <c r="G1549">
        <f>VLOOKUP(C1549,away!$B$2:$E$405,4,FALSE)</f>
        <v>0.7</v>
      </c>
      <c r="H1549">
        <f>VLOOKUP(A1549,away!$A$2:$E$405,3,FALSE)</f>
        <v>1.3562091503267999</v>
      </c>
      <c r="I1549">
        <f>VLOOKUP(C1549,away!$B$2:$E$405,3,FALSE)</f>
        <v>0.87</v>
      </c>
      <c r="J1549">
        <f>VLOOKUP(B1549,home!$B$2:$E$405,4,FALSE)</f>
        <v>1.04</v>
      </c>
      <c r="K1549" s="3">
        <f t="shared" si="1794"/>
        <v>1.4056274509803903</v>
      </c>
      <c r="L1549" s="3">
        <f t="shared" si="1795"/>
        <v>1.2270980392156887</v>
      </c>
      <c r="M1549" s="5">
        <f t="shared" si="1796"/>
        <v>7.1882280563643278E-2</v>
      </c>
      <c r="N1549" s="5">
        <f t="shared" si="1797"/>
        <v>0.10103970679933114</v>
      </c>
      <c r="O1549" s="5">
        <f t="shared" si="1798"/>
        <v>8.8206605533998686E-2</v>
      </c>
      <c r="P1549" s="5">
        <f t="shared" si="1799"/>
        <v>0.12398562609638734</v>
      </c>
      <c r="Q1549" s="5">
        <f t="shared" si="1800"/>
        <v>7.1012092758074935E-2</v>
      </c>
      <c r="R1549" s="5">
        <f t="shared" si="1801"/>
        <v>5.4119076348320756E-2</v>
      </c>
      <c r="S1549" s="5">
        <f t="shared" si="1802"/>
        <v>5.3463925177299761E-2</v>
      </c>
      <c r="T1549" s="5">
        <f t="shared" si="1803"/>
        <v>8.7138799784036367E-2</v>
      </c>
      <c r="U1549" s="5">
        <f t="shared" si="1804"/>
        <v>7.6071259336903216E-2</v>
      </c>
      <c r="V1549" s="5">
        <f t="shared" si="1805"/>
        <v>1.0246317829497687E-2</v>
      </c>
      <c r="W1549" s="5">
        <f t="shared" si="1806"/>
        <v>3.3272182310771975E-2</v>
      </c>
      <c r="X1549" s="5">
        <f t="shared" si="1807"/>
        <v>4.0828229673975217E-2</v>
      </c>
      <c r="Y1549" s="5">
        <f t="shared" si="1808"/>
        <v>2.5050120288791392E-2</v>
      </c>
      <c r="Z1549" s="5">
        <f t="shared" si="1809"/>
        <v>2.213647082372952E-2</v>
      </c>
      <c r="AA1549" s="5">
        <f t="shared" si="1810"/>
        <v>3.11156310576607E-2</v>
      </c>
      <c r="AB1549" s="5">
        <f t="shared" si="1811"/>
        <v>2.1868492584612945E-2</v>
      </c>
      <c r="AC1549" s="5">
        <f t="shared" si="1812"/>
        <v>1.1045803998143029E-3</v>
      </c>
      <c r="AD1549" s="5">
        <f t="shared" si="1813"/>
        <v>1.1692073202511312E-2</v>
      </c>
      <c r="AE1549" s="5">
        <f t="shared" si="1814"/>
        <v>1.434732010116793E-2</v>
      </c>
      <c r="AF1549" s="5">
        <f t="shared" si="1815"/>
        <v>8.802784182071503E-3</v>
      </c>
      <c r="AG1549" s="5">
        <f t="shared" si="1816"/>
        <v>3.6006264031529407E-3</v>
      </c>
      <c r="AH1549" s="5">
        <f t="shared" si="1817"/>
        <v>6.7909049857384496E-3</v>
      </c>
      <c r="AI1549" s="5">
        <f t="shared" si="1818"/>
        <v>9.5454824649535593E-3</v>
      </c>
      <c r="AJ1549" s="5">
        <f t="shared" si="1819"/>
        <v>6.7086960927953436E-3</v>
      </c>
      <c r="AK1549" s="5">
        <f t="shared" si="1820"/>
        <v>3.1433091294393411E-3</v>
      </c>
      <c r="AL1549" s="5">
        <f t="shared" si="1821"/>
        <v>7.62090970797841E-5</v>
      </c>
      <c r="AM1549" s="5">
        <f t="shared" si="1822"/>
        <v>3.2869398104644217E-3</v>
      </c>
      <c r="AN1549" s="5">
        <f t="shared" si="1823"/>
        <v>4.0333973964408795E-3</v>
      </c>
      <c r="AO1549" s="5">
        <f t="shared" si="1824"/>
        <v>2.4746870182751337E-3</v>
      </c>
      <c r="AP1549" s="5">
        <f t="shared" si="1825"/>
        <v>1.0122278625993122E-3</v>
      </c>
      <c r="AQ1549" s="5">
        <f t="shared" si="1826"/>
        <v>3.1052570635877586E-4</v>
      </c>
      <c r="AR1549" s="5">
        <f t="shared" si="1827"/>
        <v>1.6666212384999386E-3</v>
      </c>
      <c r="AS1549" s="5">
        <f t="shared" si="1828"/>
        <v>2.3426485632224497E-3</v>
      </c>
      <c r="AT1549" s="5">
        <f t="shared" si="1829"/>
        <v>1.6464455642326232E-3</v>
      </c>
      <c r="AU1549" s="5">
        <f t="shared" si="1830"/>
        <v>7.7142969387675761E-4</v>
      </c>
      <c r="AV1549" s="5">
        <f t="shared" si="1831"/>
        <v>2.7108568855364244E-4</v>
      </c>
      <c r="AW1549" s="5">
        <f t="shared" si="1832"/>
        <v>3.6513528869652557E-6</v>
      </c>
      <c r="AX1549" s="5">
        <f t="shared" si="1833"/>
        <v>7.7003547121817805E-4</v>
      </c>
      <c r="AY1549" s="5">
        <f t="shared" si="1834"/>
        <v>9.4490901685835528E-4</v>
      </c>
      <c r="AZ1549" s="5">
        <f t="shared" si="1835"/>
        <v>5.7974800091205596E-4</v>
      </c>
      <c r="BA1549" s="5">
        <f t="shared" si="1836"/>
        <v>2.3713587838613309E-4</v>
      </c>
      <c r="BB1549" s="5">
        <f t="shared" si="1837"/>
        <v>7.274724284882849E-5</v>
      </c>
      <c r="BC1549" s="5">
        <f t="shared" si="1838"/>
        <v>1.7853599811628991E-5</v>
      </c>
      <c r="BD1549" s="5">
        <f t="shared" si="1839"/>
        <v>3.4085127564641642E-4</v>
      </c>
      <c r="BE1549" s="5">
        <f t="shared" si="1840"/>
        <v>4.7910990975028663E-4</v>
      </c>
      <c r="BF1549" s="5">
        <f t="shared" si="1841"/>
        <v>3.3672502059087022E-4</v>
      </c>
      <c r="BG1549" s="5">
        <f t="shared" si="1842"/>
        <v>1.5776997745815479E-4</v>
      </c>
      <c r="BH1549" s="5">
        <f t="shared" si="1843"/>
        <v>5.5441452813934948E-5</v>
      </c>
      <c r="BI1549" s="5">
        <f t="shared" si="1844"/>
        <v>1.5586005599500196E-5</v>
      </c>
      <c r="BJ1549" s="8">
        <f t="shared" si="1845"/>
        <v>0.41052414250805824</v>
      </c>
      <c r="BK1549" s="8">
        <f t="shared" si="1846"/>
        <v>0.26170384818058051</v>
      </c>
      <c r="BL1549" s="8">
        <f t="shared" si="1847"/>
        <v>0.30565317192466751</v>
      </c>
      <c r="BM1549" s="8">
        <f t="shared" si="1848"/>
        <v>0.48883098767330846</v>
      </c>
      <c r="BN1549" s="8">
        <f t="shared" si="1849"/>
        <v>0.51024538809975617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569</v>
      </c>
      <c r="E1550">
        <f>VLOOKUP(A1550,home!$A$2:$E$405,3,FALSE)</f>
        <v>1.5457516339869299</v>
      </c>
      <c r="F1550">
        <f>VLOOKUP(B1550,home!$B$2:$E$405,3,FALSE)</f>
        <v>0.5</v>
      </c>
      <c r="G1550">
        <f>VLOOKUP(C1550,away!$B$2:$E$405,4,FALSE)</f>
        <v>0.76</v>
      </c>
      <c r="H1550">
        <f>VLOOKUP(A1550,away!$A$2:$E$405,3,FALSE)</f>
        <v>1.36928104575163</v>
      </c>
      <c r="I1550">
        <f>VLOOKUP(C1550,away!$B$2:$E$405,3,FALSE)</f>
        <v>1.1399999999999999</v>
      </c>
      <c r="J1550">
        <f>VLOOKUP(B1550,home!$B$2:$E$405,4,FALSE)</f>
        <v>1.43</v>
      </c>
      <c r="K1550" s="3">
        <f t="shared" si="1794"/>
        <v>0.58738562091503344</v>
      </c>
      <c r="L1550" s="3">
        <f t="shared" si="1795"/>
        <v>2.2322019607843071</v>
      </c>
      <c r="M1550" s="5">
        <f t="shared" si="1796"/>
        <v>5.9630530360390788E-2</v>
      </c>
      <c r="N1550" s="5">
        <f t="shared" si="1797"/>
        <v>3.5026116101230895E-2</v>
      </c>
      <c r="O1550" s="5">
        <f t="shared" si="1798"/>
        <v>0.13310738679307246</v>
      </c>
      <c r="P1550" s="5">
        <f t="shared" si="1799"/>
        <v>7.8185365039826385E-2</v>
      </c>
      <c r="Q1550" s="5">
        <f t="shared" si="1800"/>
        <v>1.0286918477181779E-2</v>
      </c>
      <c r="R1550" s="5">
        <f t="shared" si="1801"/>
        <v>0.14856128489718581</v>
      </c>
      <c r="S1550" s="5">
        <f t="shared" si="1802"/>
        <v>2.5628445988430275E-2</v>
      </c>
      <c r="T1550" s="5">
        <f t="shared" si="1803"/>
        <v>2.2962479595193486E-2</v>
      </c>
      <c r="U1550" s="5">
        <f t="shared" si="1804"/>
        <v>8.7262762573268662E-2</v>
      </c>
      <c r="V1550" s="5">
        <f t="shared" si="1805"/>
        <v>3.7336754118302514E-3</v>
      </c>
      <c r="W1550" s="5">
        <f t="shared" si="1806"/>
        <v>2.0141293323405829E-3</v>
      </c>
      <c r="X1550" s="5">
        <f t="shared" si="1807"/>
        <v>4.495943444923837E-3</v>
      </c>
      <c r="Y1550" s="5">
        <f t="shared" si="1808"/>
        <v>5.0179268866671718E-3</v>
      </c>
      <c r="Z1550" s="5">
        <f t="shared" si="1809"/>
        <v>0.11053959714804473</v>
      </c>
      <c r="AA1550" s="5">
        <f t="shared" si="1810"/>
        <v>6.4929369906501916E-2</v>
      </c>
      <c r="AB1550" s="5">
        <f t="shared" si="1811"/>
        <v>1.9069289129076256E-2</v>
      </c>
      <c r="AC1550" s="5">
        <f t="shared" si="1812"/>
        <v>3.0596614398896666E-4</v>
      </c>
      <c r="AD1550" s="5">
        <f t="shared" si="1813"/>
        <v>2.9576765212001375E-4</v>
      </c>
      <c r="AE1550" s="5">
        <f t="shared" si="1814"/>
        <v>6.6021313299886549E-4</v>
      </c>
      <c r="AF1550" s="5">
        <f t="shared" si="1815"/>
        <v>7.3686452500780931E-4</v>
      </c>
      <c r="AG1550" s="5">
        <f t="shared" si="1816"/>
        <v>5.4827681251827629E-4</v>
      </c>
      <c r="AH1550" s="5">
        <f t="shared" si="1817"/>
        <v>6.1686676374543226E-2</v>
      </c>
      <c r="AI1550" s="5">
        <f t="shared" si="1818"/>
        <v>3.6233866704445797E-2</v>
      </c>
      <c r="AJ1550" s="5">
        <f t="shared" si="1819"/>
        <v>1.0641626146171725E-2</v>
      </c>
      <c r="AK1550" s="5">
        <f t="shared" si="1820"/>
        <v>2.0835793938049109E-3</v>
      </c>
      <c r="AL1550" s="5">
        <f t="shared" si="1821"/>
        <v>1.6046863586841779E-5</v>
      </c>
      <c r="AM1550" s="5">
        <f t="shared" si="1822"/>
        <v>3.4745933197419195E-5</v>
      </c>
      <c r="AN1550" s="5">
        <f t="shared" si="1823"/>
        <v>7.7559940212559684E-5</v>
      </c>
      <c r="AO1550" s="5">
        <f t="shared" si="1824"/>
        <v>8.6564725310394691E-5</v>
      </c>
      <c r="AP1550" s="5">
        <f t="shared" si="1825"/>
        <v>6.4409983190872656E-5</v>
      </c>
      <c r="AQ1550" s="5">
        <f t="shared" si="1826"/>
        <v>3.5944022693187559E-5</v>
      </c>
      <c r="AR1550" s="5">
        <f t="shared" si="1827"/>
        <v>2.7539423991504476E-2</v>
      </c>
      <c r="AS1550" s="5">
        <f t="shared" si="1828"/>
        <v>1.6176261660892224E-2</v>
      </c>
      <c r="AT1550" s="5">
        <f t="shared" si="1829"/>
        <v>4.7508517498836148E-3</v>
      </c>
      <c r="AU1550" s="5">
        <f t="shared" si="1830"/>
        <v>9.3019400166021999E-4</v>
      </c>
      <c r="AV1550" s="5">
        <f t="shared" si="1831"/>
        <v>1.3659564530915698E-4</v>
      </c>
      <c r="AW1550" s="5">
        <f t="shared" si="1832"/>
        <v>5.8444608813028327E-7</v>
      </c>
      <c r="AX1550" s="5">
        <f t="shared" si="1833"/>
        <v>3.4015435909063887E-6</v>
      </c>
      <c r="AY1550" s="5">
        <f t="shared" si="1834"/>
        <v>7.5929322733145332E-6</v>
      </c>
      <c r="AZ1550" s="5">
        <f t="shared" si="1835"/>
        <v>8.4744791542975757E-6</v>
      </c>
      <c r="BA1550" s="5">
        <f t="shared" si="1836"/>
        <v>6.3055829949495953E-6</v>
      </c>
      <c r="BB1550" s="5">
        <f t="shared" si="1837"/>
        <v>3.5188336813036683E-6</v>
      </c>
      <c r="BC1550" s="5">
        <f t="shared" si="1838"/>
        <v>1.5709494886159819E-6</v>
      </c>
      <c r="BD1550" s="5">
        <f t="shared" si="1839"/>
        <v>1.0245592705451114E-2</v>
      </c>
      <c r="BE1550" s="5">
        <f t="shared" si="1840"/>
        <v>6.01811383293394E-3</v>
      </c>
      <c r="BF1550" s="5">
        <f t="shared" si="1841"/>
        <v>1.7674767652476268E-3</v>
      </c>
      <c r="BG1550" s="5">
        <f t="shared" si="1842"/>
        <v>3.4606347906929072E-4</v>
      </c>
      <c r="BH1550" s="5">
        <f t="shared" si="1843"/>
        <v>5.0818177882282994E-5</v>
      </c>
      <c r="BI1550" s="5">
        <f t="shared" si="1844"/>
        <v>5.9699733938310867E-6</v>
      </c>
      <c r="BJ1550" s="8">
        <f t="shared" si="1845"/>
        <v>8.2374724885970571E-2</v>
      </c>
      <c r="BK1550" s="8">
        <f t="shared" si="1846"/>
        <v>0.16750762274032682</v>
      </c>
      <c r="BL1550" s="8">
        <f t="shared" si="1847"/>
        <v>0.63154320390129859</v>
      </c>
      <c r="BM1550" s="8">
        <f t="shared" si="1848"/>
        <v>0.52716053852056732</v>
      </c>
      <c r="BN1550" s="8">
        <f t="shared" si="1849"/>
        <v>0.46479760166888806</v>
      </c>
    </row>
    <row r="1551" spans="1:66" x14ac:dyDescent="0.25">
      <c r="A1551" t="s">
        <v>16</v>
      </c>
      <c r="B1551" t="s">
        <v>231</v>
      </c>
      <c r="C1551" t="s">
        <v>493</v>
      </c>
      <c r="D1551" t="s">
        <v>569</v>
      </c>
      <c r="E1551">
        <f>VLOOKUP(A1551,home!$A$2:$E$405,3,FALSE)</f>
        <v>1.5457516339869299</v>
      </c>
      <c r="F1551">
        <f>VLOOKUP(B1551,home!$B$2:$E$405,3,FALSE)</f>
        <v>1.03</v>
      </c>
      <c r="G1551" t="e">
        <f>VLOOKUP(C1551,away!$B$2:$E$405,4,FALSE)</f>
        <v>#N/A</v>
      </c>
      <c r="H1551">
        <f>VLOOKUP(A1551,away!$A$2:$E$405,3,FALSE)</f>
        <v>1.36928104575163</v>
      </c>
      <c r="I1551" t="e">
        <f>VLOOKUP(C1551,away!$B$2:$E$405,3,FALSE)</f>
        <v>#N/A</v>
      </c>
      <c r="J1551">
        <f>VLOOKUP(B1551,home!$B$2:$E$405,4,FALSE)</f>
        <v>0.77</v>
      </c>
      <c r="K1551" s="3" t="e">
        <f t="shared" si="1794"/>
        <v>#N/A</v>
      </c>
      <c r="L1551" s="3" t="e">
        <f t="shared" si="1795"/>
        <v>#N/A</v>
      </c>
      <c r="M1551" s="5" t="e">
        <f t="shared" si="1796"/>
        <v>#N/A</v>
      </c>
      <c r="N1551" s="5" t="e">
        <f t="shared" si="1797"/>
        <v>#N/A</v>
      </c>
      <c r="O1551" s="5" t="e">
        <f t="shared" si="1798"/>
        <v>#N/A</v>
      </c>
      <c r="P1551" s="5" t="e">
        <f t="shared" si="1799"/>
        <v>#N/A</v>
      </c>
      <c r="Q1551" s="5" t="e">
        <f t="shared" si="1800"/>
        <v>#N/A</v>
      </c>
      <c r="R1551" s="5" t="e">
        <f t="shared" si="1801"/>
        <v>#N/A</v>
      </c>
      <c r="S1551" s="5" t="e">
        <f t="shared" si="1802"/>
        <v>#N/A</v>
      </c>
      <c r="T1551" s="5" t="e">
        <f t="shared" si="1803"/>
        <v>#N/A</v>
      </c>
      <c r="U1551" s="5" t="e">
        <f t="shared" si="1804"/>
        <v>#N/A</v>
      </c>
      <c r="V1551" s="5" t="e">
        <f t="shared" si="1805"/>
        <v>#N/A</v>
      </c>
      <c r="W1551" s="5" t="e">
        <f t="shared" si="1806"/>
        <v>#N/A</v>
      </c>
      <c r="X1551" s="5" t="e">
        <f t="shared" si="1807"/>
        <v>#N/A</v>
      </c>
      <c r="Y1551" s="5" t="e">
        <f t="shared" si="1808"/>
        <v>#N/A</v>
      </c>
      <c r="Z1551" s="5" t="e">
        <f t="shared" si="1809"/>
        <v>#N/A</v>
      </c>
      <c r="AA1551" s="5" t="e">
        <f t="shared" si="1810"/>
        <v>#N/A</v>
      </c>
      <c r="AB1551" s="5" t="e">
        <f t="shared" si="1811"/>
        <v>#N/A</v>
      </c>
      <c r="AC1551" s="5" t="e">
        <f t="shared" si="1812"/>
        <v>#N/A</v>
      </c>
      <c r="AD1551" s="5" t="e">
        <f t="shared" si="1813"/>
        <v>#N/A</v>
      </c>
      <c r="AE1551" s="5" t="e">
        <f t="shared" si="1814"/>
        <v>#N/A</v>
      </c>
      <c r="AF1551" s="5" t="e">
        <f t="shared" si="1815"/>
        <v>#N/A</v>
      </c>
      <c r="AG1551" s="5" t="e">
        <f t="shared" si="1816"/>
        <v>#N/A</v>
      </c>
      <c r="AH1551" s="5" t="e">
        <f t="shared" si="1817"/>
        <v>#N/A</v>
      </c>
      <c r="AI1551" s="5" t="e">
        <f t="shared" si="1818"/>
        <v>#N/A</v>
      </c>
      <c r="AJ1551" s="5" t="e">
        <f t="shared" si="1819"/>
        <v>#N/A</v>
      </c>
      <c r="AK1551" s="5" t="e">
        <f t="shared" si="1820"/>
        <v>#N/A</v>
      </c>
      <c r="AL1551" s="5" t="e">
        <f t="shared" si="1821"/>
        <v>#N/A</v>
      </c>
      <c r="AM1551" s="5" t="e">
        <f t="shared" si="1822"/>
        <v>#N/A</v>
      </c>
      <c r="AN1551" s="5" t="e">
        <f t="shared" si="1823"/>
        <v>#N/A</v>
      </c>
      <c r="AO1551" s="5" t="e">
        <f t="shared" si="1824"/>
        <v>#N/A</v>
      </c>
      <c r="AP1551" s="5" t="e">
        <f t="shared" si="1825"/>
        <v>#N/A</v>
      </c>
      <c r="AQ1551" s="5" t="e">
        <f t="shared" si="1826"/>
        <v>#N/A</v>
      </c>
      <c r="AR1551" s="5" t="e">
        <f t="shared" si="1827"/>
        <v>#N/A</v>
      </c>
      <c r="AS1551" s="5" t="e">
        <f t="shared" si="1828"/>
        <v>#N/A</v>
      </c>
      <c r="AT1551" s="5" t="e">
        <f t="shared" si="1829"/>
        <v>#N/A</v>
      </c>
      <c r="AU1551" s="5" t="e">
        <f t="shared" si="1830"/>
        <v>#N/A</v>
      </c>
      <c r="AV1551" s="5" t="e">
        <f t="shared" si="1831"/>
        <v>#N/A</v>
      </c>
      <c r="AW1551" s="5" t="e">
        <f t="shared" si="1832"/>
        <v>#N/A</v>
      </c>
      <c r="AX1551" s="5" t="e">
        <f t="shared" si="1833"/>
        <v>#N/A</v>
      </c>
      <c r="AY1551" s="5" t="e">
        <f t="shared" si="1834"/>
        <v>#N/A</v>
      </c>
      <c r="AZ1551" s="5" t="e">
        <f t="shared" si="1835"/>
        <v>#N/A</v>
      </c>
      <c r="BA1551" s="5" t="e">
        <f t="shared" si="1836"/>
        <v>#N/A</v>
      </c>
      <c r="BB1551" s="5" t="e">
        <f t="shared" si="1837"/>
        <v>#N/A</v>
      </c>
      <c r="BC1551" s="5" t="e">
        <f t="shared" si="1838"/>
        <v>#N/A</v>
      </c>
      <c r="BD1551" s="5" t="e">
        <f t="shared" si="1839"/>
        <v>#N/A</v>
      </c>
      <c r="BE1551" s="5" t="e">
        <f t="shared" si="1840"/>
        <v>#N/A</v>
      </c>
      <c r="BF1551" s="5" t="e">
        <f t="shared" si="1841"/>
        <v>#N/A</v>
      </c>
      <c r="BG1551" s="5" t="e">
        <f t="shared" si="1842"/>
        <v>#N/A</v>
      </c>
      <c r="BH1551" s="5" t="e">
        <f t="shared" si="1843"/>
        <v>#N/A</v>
      </c>
      <c r="BI1551" s="5" t="e">
        <f t="shared" si="1844"/>
        <v>#N/A</v>
      </c>
      <c r="BJ1551" s="8" t="e">
        <f t="shared" si="1845"/>
        <v>#N/A</v>
      </c>
      <c r="BK1551" s="8" t="e">
        <f t="shared" si="1846"/>
        <v>#N/A</v>
      </c>
      <c r="BL1551" s="8" t="e">
        <f t="shared" si="1847"/>
        <v>#N/A</v>
      </c>
      <c r="BM1551" s="8" t="e">
        <f t="shared" si="1848"/>
        <v>#N/A</v>
      </c>
      <c r="BN1551" s="8" t="e">
        <f t="shared" si="1849"/>
        <v>#N/A</v>
      </c>
    </row>
    <row r="1552" spans="1:66" x14ac:dyDescent="0.25">
      <c r="A1552" t="s">
        <v>16</v>
      </c>
      <c r="B1552" t="s">
        <v>235</v>
      </c>
      <c r="C1552" t="s">
        <v>60</v>
      </c>
      <c r="D1552" t="s">
        <v>569</v>
      </c>
      <c r="E1552">
        <f>VLOOKUP(A1552,home!$A$2:$E$405,3,FALSE)</f>
        <v>1.5457516339869299</v>
      </c>
      <c r="F1552">
        <f>VLOOKUP(B1552,home!$B$2:$E$405,3,FALSE)</f>
        <v>1.18</v>
      </c>
      <c r="G1552">
        <f>VLOOKUP(C1552,away!$B$2:$E$405,4,FALSE)</f>
        <v>1.1000000000000001</v>
      </c>
      <c r="H1552">
        <f>VLOOKUP(A1552,away!$A$2:$E$405,3,FALSE)</f>
        <v>1.36928104575163</v>
      </c>
      <c r="I1552">
        <f>VLOOKUP(C1552,away!$B$2:$E$405,3,FALSE)</f>
        <v>0.91</v>
      </c>
      <c r="J1552">
        <f>VLOOKUP(B1552,home!$B$2:$E$405,4,FALSE)</f>
        <v>1.25</v>
      </c>
      <c r="K1552" s="3">
        <f t="shared" si="1794"/>
        <v>2.0063856209150353</v>
      </c>
      <c r="L1552" s="3">
        <f t="shared" si="1795"/>
        <v>1.5575571895424791</v>
      </c>
      <c r="M1552" s="5">
        <f t="shared" si="1796"/>
        <v>2.8326916579957617E-2</v>
      </c>
      <c r="N1552" s="5">
        <f t="shared" si="1797"/>
        <v>5.6834718110886674E-2</v>
      </c>
      <c r="O1552" s="5">
        <f t="shared" si="1798"/>
        <v>4.4120792576683034E-2</v>
      </c>
      <c r="P1552" s="5">
        <f t="shared" si="1799"/>
        <v>8.8523323809231669E-2</v>
      </c>
      <c r="Q1552" s="5">
        <f t="shared" si="1800"/>
        <v>5.7016180593221187E-2</v>
      </c>
      <c r="R1552" s="5">
        <f t="shared" si="1801"/>
        <v>3.436032884306256E-2</v>
      </c>
      <c r="S1552" s="5">
        <f t="shared" si="1802"/>
        <v>6.9160182296178915E-2</v>
      </c>
      <c r="T1552" s="5">
        <f t="shared" si="1803"/>
        <v>8.880596200322402E-2</v>
      </c>
      <c r="U1552" s="5">
        <f t="shared" si="1804"/>
        <v>6.8940069720632879E-2</v>
      </c>
      <c r="V1552" s="5">
        <f t="shared" si="1805"/>
        <v>2.4014415934787359E-2</v>
      </c>
      <c r="W1552" s="5">
        <f t="shared" si="1806"/>
        <v>3.8132148300577949E-2</v>
      </c>
      <c r="X1552" s="5">
        <f t="shared" si="1807"/>
        <v>5.93930017382652E-2</v>
      </c>
      <c r="Y1552" s="5">
        <f t="shared" si="1808"/>
        <v>4.6253998432971975E-2</v>
      </c>
      <c r="Z1552" s="5">
        <f t="shared" si="1809"/>
        <v>1.7839392408185308E-2</v>
      </c>
      <c r="AA1552" s="5">
        <f t="shared" si="1810"/>
        <v>3.5792700413643845E-2</v>
      </c>
      <c r="AB1552" s="5">
        <f t="shared" si="1811"/>
        <v>3.5906979721827326E-2</v>
      </c>
      <c r="AC1552" s="5">
        <f t="shared" si="1812"/>
        <v>4.6904061899135227E-3</v>
      </c>
      <c r="AD1552" s="5">
        <f t="shared" si="1813"/>
        <v>1.9126948511219828E-2</v>
      </c>
      <c r="AE1552" s="5">
        <f t="shared" si="1814"/>
        <v>2.9791316167659253E-2</v>
      </c>
      <c r="AF1552" s="5">
        <f t="shared" si="1815"/>
        <v>2.3200839341435391E-2</v>
      </c>
      <c r="AG1552" s="5">
        <f t="shared" si="1816"/>
        <v>1.2045544706557566E-2</v>
      </c>
      <c r="AH1552" s="5">
        <f t="shared" si="1817"/>
        <v>6.9464684756096367E-3</v>
      </c>
      <c r="AI1552" s="5">
        <f t="shared" si="1818"/>
        <v>1.3937294465602761E-2</v>
      </c>
      <c r="AJ1552" s="5">
        <f t="shared" si="1819"/>
        <v>1.398179360512204E-2</v>
      </c>
      <c r="AK1552" s="5">
        <f t="shared" si="1820"/>
        <v>9.3509565479728829E-3</v>
      </c>
      <c r="AL1552" s="5">
        <f t="shared" si="1821"/>
        <v>5.863120961641363E-4</v>
      </c>
      <c r="AM1552" s="5">
        <f t="shared" si="1822"/>
        <v>7.6752068929787443E-3</v>
      </c>
      <c r="AN1552" s="5">
        <f t="shared" si="1823"/>
        <v>1.1954573677385033E-2</v>
      </c>
      <c r="AO1552" s="5">
        <f t="shared" si="1824"/>
        <v>9.3099660895631688E-3</v>
      </c>
      <c r="AP1552" s="5">
        <f t="shared" si="1825"/>
        <v>4.8336015390652663E-3</v>
      </c>
      <c r="AQ1552" s="5">
        <f t="shared" si="1826"/>
        <v>1.8821527071386744E-3</v>
      </c>
      <c r="AR1552" s="5">
        <f t="shared" si="1827"/>
        <v>2.163904383223194E-3</v>
      </c>
      <c r="AS1552" s="5">
        <f t="shared" si="1828"/>
        <v>4.3416266395340346E-3</v>
      </c>
      <c r="AT1552" s="5">
        <f t="shared" si="1829"/>
        <v>4.3554886304713767E-3</v>
      </c>
      <c r="AU1552" s="5">
        <f t="shared" si="1830"/>
        <v>2.9129299200788957E-3</v>
      </c>
      <c r="AV1552" s="5">
        <f t="shared" si="1831"/>
        <v>1.46111517659487E-3</v>
      </c>
      <c r="AW1552" s="5">
        <f t="shared" si="1832"/>
        <v>5.0896130104838282E-5</v>
      </c>
      <c r="AX1552" s="5">
        <f t="shared" si="1833"/>
        <v>2.5665707912700857E-3</v>
      </c>
      <c r="AY1552" s="5">
        <f t="shared" si="1834"/>
        <v>3.9975807884124505E-3</v>
      </c>
      <c r="AZ1552" s="5">
        <f t="shared" si="1835"/>
        <v>3.1132303488843535E-3</v>
      </c>
      <c r="BA1552" s="5">
        <f t="shared" si="1836"/>
        <v>1.6163447708688887E-3</v>
      </c>
      <c r="BB1552" s="5">
        <f t="shared" si="1837"/>
        <v>6.293873546615572E-4</v>
      </c>
      <c r="BC1552" s="5">
        <f t="shared" si="1838"/>
        <v>1.9606135985204606E-4</v>
      </c>
      <c r="BD1552" s="5">
        <f t="shared" si="1839"/>
        <v>5.6173413826196203E-4</v>
      </c>
      <c r="BE1552" s="5">
        <f t="shared" si="1840"/>
        <v>1.1270552977858989E-3</v>
      </c>
      <c r="BF1552" s="5">
        <f t="shared" si="1841"/>
        <v>1.1306537717268705E-3</v>
      </c>
      <c r="BG1552" s="5">
        <f t="shared" si="1842"/>
        <v>7.5617582327538102E-4</v>
      </c>
      <c r="BH1552" s="5">
        <f t="shared" si="1843"/>
        <v>3.7929507467582838E-4</v>
      </c>
      <c r="BI1552" s="5">
        <f t="shared" si="1844"/>
        <v>1.522024367826954E-4</v>
      </c>
      <c r="BJ1552" s="8">
        <f t="shared" si="1845"/>
        <v>0.47837533422609929</v>
      </c>
      <c r="BK1552" s="8">
        <f t="shared" si="1846"/>
        <v>0.21929913769464568</v>
      </c>
      <c r="BL1552" s="8">
        <f t="shared" si="1847"/>
        <v>0.28267956566256791</v>
      </c>
      <c r="BM1552" s="8">
        <f t="shared" si="1848"/>
        <v>0.68506448482014826</v>
      </c>
      <c r="BN1552" s="8">
        <f t="shared" si="1849"/>
        <v>0.30918226051304271</v>
      </c>
    </row>
    <row r="1553" spans="1:66" x14ac:dyDescent="0.25">
      <c r="A1553" t="s">
        <v>61</v>
      </c>
      <c r="B1553" t="s">
        <v>318</v>
      </c>
      <c r="C1553" t="s">
        <v>288</v>
      </c>
      <c r="D1553" t="s">
        <v>569</v>
      </c>
      <c r="E1553">
        <f>VLOOKUP(A1553,home!$A$2:$E$405,3,FALSE)</f>
        <v>1.51315789473684</v>
      </c>
      <c r="F1553">
        <f>VLOOKUP(B1553,home!$B$2:$E$405,3,FALSE)</f>
        <v>0.77</v>
      </c>
      <c r="G1553">
        <f>VLOOKUP(C1553,away!$B$2:$E$405,4,FALSE)</f>
        <v>1.08</v>
      </c>
      <c r="H1553">
        <f>VLOOKUP(A1553,away!$A$2:$E$405,3,FALSE)</f>
        <v>1.30526315789474</v>
      </c>
      <c r="I1553">
        <f>VLOOKUP(C1553,away!$B$2:$E$405,3,FALSE)</f>
        <v>0.9</v>
      </c>
      <c r="J1553">
        <f>VLOOKUP(B1553,home!$B$2:$E$405,4,FALSE)</f>
        <v>0.85</v>
      </c>
      <c r="K1553" s="3">
        <f t="shared" si="1794"/>
        <v>1.2583421052631563</v>
      </c>
      <c r="L1553" s="3">
        <f t="shared" si="1795"/>
        <v>0.99852631578947604</v>
      </c>
      <c r="M1553" s="5">
        <f t="shared" si="1796"/>
        <v>0.10467777874197548</v>
      </c>
      <c r="N1553" s="5">
        <f t="shared" si="1797"/>
        <v>0.13172045647644828</v>
      </c>
      <c r="O1553" s="5">
        <f t="shared" si="1798"/>
        <v>0.1045235167522507</v>
      </c>
      <c r="P1553" s="5">
        <f t="shared" si="1799"/>
        <v>0.13152634211953593</v>
      </c>
      <c r="Q1553" s="5">
        <f t="shared" si="1800"/>
        <v>8.2874698254398971E-2</v>
      </c>
      <c r="R1553" s="5">
        <f t="shared" si="1801"/>
        <v>5.2184741047992235E-2</v>
      </c>
      <c r="S1553" s="5">
        <f t="shared" si="1802"/>
        <v>4.1315307984292129E-2</v>
      </c>
      <c r="T1553" s="5">
        <f t="shared" si="1803"/>
        <v>8.275256712012953E-2</v>
      </c>
      <c r="U1553" s="5">
        <f t="shared" si="1804"/>
        <v>6.5666256912943199E-2</v>
      </c>
      <c r="V1553" s="5">
        <f t="shared" si="1805"/>
        <v>5.7680196185780699E-3</v>
      </c>
      <c r="W1553" s="5">
        <f t="shared" si="1806"/>
        <v>3.4761574091496404E-2</v>
      </c>
      <c r="X1553" s="5">
        <f t="shared" si="1807"/>
        <v>3.4710346508624805E-2</v>
      </c>
      <c r="Y1553" s="5">
        <f t="shared" si="1808"/>
        <v>1.7329597209516615E-2</v>
      </c>
      <c r="Z1553" s="5">
        <f t="shared" si="1809"/>
        <v>1.736927907302651E-2</v>
      </c>
      <c r="AA1553" s="5">
        <f t="shared" si="1810"/>
        <v>2.1856495195655461E-2</v>
      </c>
      <c r="AB1553" s="5">
        <f t="shared" si="1811"/>
        <v>1.3751474089087582E-2</v>
      </c>
      <c r="AC1553" s="5">
        <f t="shared" si="1812"/>
        <v>4.5296535880319993E-4</v>
      </c>
      <c r="AD1553" s="5">
        <f t="shared" si="1813"/>
        <v>1.0935488081138693E-2</v>
      </c>
      <c r="AE1553" s="5">
        <f t="shared" si="1814"/>
        <v>1.0919372625019146E-2</v>
      </c>
      <c r="AF1553" s="5">
        <f t="shared" si="1815"/>
        <v>5.4516404589964136E-3</v>
      </c>
      <c r="AG1553" s="5">
        <f t="shared" si="1816"/>
        <v>1.8145354875101791E-3</v>
      </c>
      <c r="AH1553" s="5">
        <f t="shared" si="1817"/>
        <v>4.3359205601771009E-3</v>
      </c>
      <c r="AI1553" s="5">
        <f t="shared" si="1818"/>
        <v>5.4560714059470571E-3</v>
      </c>
      <c r="AJ1553" s="5">
        <f t="shared" si="1819"/>
        <v>3.4328021897127659E-3</v>
      </c>
      <c r="AK1553" s="5">
        <f t="shared" si="1820"/>
        <v>1.4398798447850445E-3</v>
      </c>
      <c r="AL1553" s="5">
        <f t="shared" si="1821"/>
        <v>2.2765816189929485E-5</v>
      </c>
      <c r="AM1553" s="5">
        <f t="shared" si="1822"/>
        <v>2.7521170188200433E-3</v>
      </c>
      <c r="AN1553" s="5">
        <f t="shared" si="1823"/>
        <v>2.7480612674238942E-3</v>
      </c>
      <c r="AO1553" s="5">
        <f t="shared" si="1824"/>
        <v>1.3720057464622693E-3</v>
      </c>
      <c r="AP1553" s="5">
        <f t="shared" si="1825"/>
        <v>4.5666128108565326E-4</v>
      </c>
      <c r="AQ1553" s="5">
        <f t="shared" si="1826"/>
        <v>1.1399707664153992E-4</v>
      </c>
      <c r="AR1553" s="5">
        <f t="shared" si="1827"/>
        <v>8.6590615650189657E-4</v>
      </c>
      <c r="AS1553" s="5">
        <f t="shared" si="1828"/>
        <v>1.0896061759329246E-3</v>
      </c>
      <c r="AT1553" s="5">
        <f t="shared" si="1829"/>
        <v>6.8554866466558702E-4</v>
      </c>
      <c r="AU1553" s="5">
        <f t="shared" si="1830"/>
        <v>2.8755158331854672E-4</v>
      </c>
      <c r="AV1553" s="5">
        <f t="shared" si="1831"/>
        <v>9.0459566181203492E-5</v>
      </c>
      <c r="AW1553" s="5">
        <f t="shared" si="1832"/>
        <v>7.9458244911535122E-7</v>
      </c>
      <c r="AX1553" s="5">
        <f t="shared" si="1833"/>
        <v>5.7718412056542907E-4</v>
      </c>
      <c r="AY1553" s="5">
        <f t="shared" si="1834"/>
        <v>5.7633353344038664E-4</v>
      </c>
      <c r="AZ1553" s="5">
        <f t="shared" si="1835"/>
        <v>2.8774209990608E-4</v>
      </c>
      <c r="BA1553" s="5">
        <f t="shared" si="1836"/>
        <v>9.57726863055818E-5</v>
      </c>
      <c r="BB1553" s="5">
        <f t="shared" si="1837"/>
        <v>2.3907886902493446E-5</v>
      </c>
      <c r="BC1553" s="5">
        <f t="shared" si="1838"/>
        <v>4.7745308454116518E-6</v>
      </c>
      <c r="BD1553" s="5">
        <f t="shared" si="1839"/>
        <v>1.4410501404521066E-4</v>
      </c>
      <c r="BE1553" s="5">
        <f t="shared" si="1840"/>
        <v>1.813334067526271E-4</v>
      </c>
      <c r="BF1553" s="5">
        <f t="shared" si="1841"/>
        <v>1.1408973040382055E-4</v>
      </c>
      <c r="BG1553" s="5">
        <f t="shared" si="1842"/>
        <v>4.785463718174982E-5</v>
      </c>
      <c r="BH1553" s="5">
        <f t="shared" si="1843"/>
        <v>1.5054376224471897E-5</v>
      </c>
      <c r="BI1553" s="5">
        <f t="shared" si="1844"/>
        <v>3.7887110943451147E-6</v>
      </c>
      <c r="BJ1553" s="8">
        <f t="shared" si="1845"/>
        <v>0.42227883356167789</v>
      </c>
      <c r="BK1553" s="8">
        <f t="shared" si="1846"/>
        <v>0.28433951317281514</v>
      </c>
      <c r="BL1553" s="8">
        <f t="shared" si="1847"/>
        <v>0.27617245602085355</v>
      </c>
      <c r="BM1553" s="8">
        <f t="shared" si="1848"/>
        <v>0.39207700948478014</v>
      </c>
      <c r="BN1553" s="8">
        <f t="shared" si="1849"/>
        <v>0.60750753339260155</v>
      </c>
    </row>
    <row r="1554" spans="1:66" x14ac:dyDescent="0.25">
      <c r="A1554" t="s">
        <v>61</v>
      </c>
      <c r="B1554" t="s">
        <v>337</v>
      </c>
      <c r="C1554" t="s">
        <v>66</v>
      </c>
      <c r="D1554" t="s">
        <v>569</v>
      </c>
      <c r="E1554">
        <f>VLOOKUP(A1554,home!$A$2:$E$405,3,FALSE)</f>
        <v>1.51315789473684</v>
      </c>
      <c r="F1554">
        <f>VLOOKUP(B1554,home!$B$2:$E$405,3,FALSE)</f>
        <v>0.94</v>
      </c>
      <c r="G1554">
        <f>VLOOKUP(C1554,away!$B$2:$E$405,4,FALSE)</f>
        <v>0.87</v>
      </c>
      <c r="H1554">
        <f>VLOOKUP(A1554,away!$A$2:$E$405,3,FALSE)</f>
        <v>1.30526315789474</v>
      </c>
      <c r="I1554">
        <f>VLOOKUP(C1554,away!$B$2:$E$405,3,FALSE)</f>
        <v>0.94</v>
      </c>
      <c r="J1554">
        <f>VLOOKUP(B1554,home!$B$2:$E$405,4,FALSE)</f>
        <v>1.01</v>
      </c>
      <c r="K1554" s="3">
        <f t="shared" si="1794"/>
        <v>1.2374605263157876</v>
      </c>
      <c r="L1554" s="3">
        <f t="shared" si="1795"/>
        <v>1.2392168421052661</v>
      </c>
      <c r="M1554" s="5">
        <f t="shared" si="1796"/>
        <v>8.402193624807372E-2</v>
      </c>
      <c r="N1554" s="5">
        <f t="shared" si="1797"/>
        <v>0.10397382945161286</v>
      </c>
      <c r="O1554" s="5">
        <f t="shared" si="1798"/>
        <v>0.10412139850490791</v>
      </c>
      <c r="P1554" s="5">
        <f t="shared" si="1799"/>
        <v>0.1288461205946192</v>
      </c>
      <c r="Q1554" s="5">
        <f t="shared" si="1800"/>
        <v>6.4331754858130391E-2</v>
      </c>
      <c r="R1554" s="5">
        <f t="shared" si="1801"/>
        <v>6.4514495325417989E-2</v>
      </c>
      <c r="S1554" s="5">
        <f t="shared" si="1802"/>
        <v>4.9395799280523484E-2</v>
      </c>
      <c r="T1554" s="5">
        <f t="shared" si="1803"/>
        <v>7.9720994102382453E-2</v>
      </c>
      <c r="U1554" s="5">
        <f t="shared" si="1804"/>
        <v>7.9834141340389173E-2</v>
      </c>
      <c r="V1554" s="5">
        <f t="shared" si="1805"/>
        <v>8.4163961555295576E-3</v>
      </c>
      <c r="W1554" s="5">
        <f t="shared" si="1806"/>
        <v>2.6536002408520099E-2</v>
      </c>
      <c r="X1554" s="5">
        <f t="shared" si="1807"/>
        <v>3.2883861106784013E-2</v>
      </c>
      <c r="Y1554" s="5">
        <f t="shared" si="1808"/>
        <v>2.0375117258488538E-2</v>
      </c>
      <c r="Z1554" s="5">
        <f t="shared" si="1809"/>
        <v>2.6649149722393146E-2</v>
      </c>
      <c r="AA1554" s="5">
        <f t="shared" si="1810"/>
        <v>3.2977270841340847E-2</v>
      </c>
      <c r="AB1554" s="5">
        <f t="shared" si="1811"/>
        <v>2.0404035465891961E-2</v>
      </c>
      <c r="AC1554" s="5">
        <f t="shared" si="1812"/>
        <v>8.0664946147643041E-4</v>
      </c>
      <c r="AD1554" s="5">
        <f t="shared" si="1813"/>
        <v>8.2093138766910646E-3</v>
      </c>
      <c r="AE1554" s="5">
        <f t="shared" si="1814"/>
        <v>1.0173120018124041E-2</v>
      </c>
      <c r="AF1554" s="5">
        <f t="shared" si="1815"/>
        <v>6.3033508316087724E-3</v>
      </c>
      <c r="AG1554" s="5">
        <f t="shared" si="1816"/>
        <v>2.6037395040759419E-3</v>
      </c>
      <c r="AH1554" s="5">
        <f t="shared" si="1817"/>
        <v>8.25601879094362E-3</v>
      </c>
      <c r="AI1554" s="5">
        <f t="shared" si="1818"/>
        <v>1.0216497358314123E-2</v>
      </c>
      <c r="AJ1554" s="5">
        <f t="shared" si="1819"/>
        <v>6.3212560990616243E-3</v>
      </c>
      <c r="AK1554" s="5">
        <f t="shared" si="1820"/>
        <v>2.6074349664405613E-3</v>
      </c>
      <c r="AL1554" s="5">
        <f t="shared" si="1821"/>
        <v>4.9479294780407757E-5</v>
      </c>
      <c r="AM1554" s="5">
        <f t="shared" si="1822"/>
        <v>2.0317403741083257E-3</v>
      </c>
      <c r="AN1554" s="5">
        <f t="shared" si="1823"/>
        <v>2.517766890380291E-3</v>
      </c>
      <c r="AO1554" s="5">
        <f t="shared" si="1824"/>
        <v>1.5600295675271304E-3</v>
      </c>
      <c r="AP1554" s="5">
        <f t="shared" si="1825"/>
        <v>6.4440497142060488E-4</v>
      </c>
      <c r="AQ1554" s="5">
        <f t="shared" si="1826"/>
        <v>1.9963937343019412E-4</v>
      </c>
      <c r="AR1554" s="5">
        <f t="shared" si="1827"/>
        <v>2.0461995068949751E-3</v>
      </c>
      <c r="AS1554" s="5">
        <f t="shared" si="1828"/>
        <v>2.5320911187493608E-3</v>
      </c>
      <c r="AT1554" s="5">
        <f t="shared" si="1829"/>
        <v>1.5666814042435578E-3</v>
      </c>
      <c r="AU1554" s="5">
        <f t="shared" si="1830"/>
        <v>6.4623546502146371E-4</v>
      </c>
      <c r="AV1554" s="5">
        <f t="shared" si="1831"/>
        <v>1.9992271966734685E-4</v>
      </c>
      <c r="AW1554" s="5">
        <f t="shared" si="1832"/>
        <v>2.1076556733253261E-6</v>
      </c>
      <c r="AX1554" s="5">
        <f t="shared" si="1833"/>
        <v>4.1903308544685383E-4</v>
      </c>
      <c r="AY1554" s="5">
        <f t="shared" si="1834"/>
        <v>5.1927285688507633E-4</v>
      </c>
      <c r="AZ1554" s="5">
        <f t="shared" si="1835"/>
        <v>3.2174583495005209E-4</v>
      </c>
      <c r="BA1554" s="5">
        <f t="shared" si="1836"/>
        <v>1.3290428584910858E-4</v>
      </c>
      <c r="BB1554" s="5">
        <f t="shared" si="1837"/>
        <v>4.1174307353047001E-5</v>
      </c>
      <c r="BC1554" s="5">
        <f t="shared" si="1838"/>
        <v>1.0204779026782894E-5</v>
      </c>
      <c r="BD1554" s="5">
        <f t="shared" si="1839"/>
        <v>4.2261414854195746E-4</v>
      </c>
      <c r="BE1554" s="5">
        <f t="shared" si="1840"/>
        <v>5.2296832668322914E-4</v>
      </c>
      <c r="BF1554" s="5">
        <f t="shared" si="1841"/>
        <v>3.2357633039195772E-4</v>
      </c>
      <c r="BG1554" s="5">
        <f t="shared" si="1842"/>
        <v>1.3347097870338779E-4</v>
      </c>
      <c r="BH1554" s="5">
        <f t="shared" si="1843"/>
        <v>4.1291266888544347E-5</v>
      </c>
      <c r="BI1554" s="5">
        <f t="shared" si="1844"/>
        <v>1.0219262571228752E-5</v>
      </c>
      <c r="BJ1554" s="8">
        <f t="shared" si="1845"/>
        <v>0.3635089997427956</v>
      </c>
      <c r="BK1554" s="8">
        <f t="shared" si="1846"/>
        <v>0.27205565389188785</v>
      </c>
      <c r="BL1554" s="8">
        <f t="shared" si="1847"/>
        <v>0.3376978192210649</v>
      </c>
      <c r="BM1554" s="8">
        <f t="shared" si="1848"/>
        <v>0.4495849223941677</v>
      </c>
      <c r="BN1554" s="8">
        <f t="shared" si="1849"/>
        <v>0.54980953498276208</v>
      </c>
    </row>
    <row r="1555" spans="1:66" x14ac:dyDescent="0.25">
      <c r="A1555" t="s">
        <v>19</v>
      </c>
      <c r="B1555" t="s">
        <v>252</v>
      </c>
      <c r="C1555" t="s">
        <v>21</v>
      </c>
      <c r="D1555" t="s">
        <v>569</v>
      </c>
      <c r="E1555">
        <f>VLOOKUP(A1555,home!$A$2:$E$405,3,FALSE)</f>
        <v>1.5815789473684201</v>
      </c>
      <c r="F1555">
        <f>VLOOKUP(B1555,home!$B$2:$E$405,3,FALSE)</f>
        <v>0.83</v>
      </c>
      <c r="G1555">
        <f>VLOOKUP(C1555,away!$B$2:$E$405,4,FALSE)</f>
        <v>0.8</v>
      </c>
      <c r="H1555">
        <f>VLOOKUP(A1555,away!$A$2:$E$405,3,FALSE)</f>
        <v>1.22631578947368</v>
      </c>
      <c r="I1555">
        <f>VLOOKUP(C1555,away!$B$2:$E$405,3,FALSE)</f>
        <v>0.9</v>
      </c>
      <c r="J1555">
        <f>VLOOKUP(B1555,home!$B$2:$E$405,4,FALSE)</f>
        <v>0.99</v>
      </c>
      <c r="K1555" s="3">
        <f t="shared" si="1794"/>
        <v>1.050168421052631</v>
      </c>
      <c r="L1555" s="3">
        <f t="shared" si="1795"/>
        <v>1.0926473684210489</v>
      </c>
      <c r="M1555" s="5">
        <f t="shared" si="1796"/>
        <v>0.1173240177390291</v>
      </c>
      <c r="N1555" s="5">
        <f t="shared" si="1797"/>
        <v>0.12320997846054706</v>
      </c>
      <c r="O1555" s="5">
        <f t="shared" si="1798"/>
        <v>0.12819377923513459</v>
      </c>
      <c r="P1555" s="5">
        <f t="shared" si="1799"/>
        <v>0.13462505872813085</v>
      </c>
      <c r="Q1555" s="5">
        <f t="shared" si="1800"/>
        <v>6.469561426892069E-2</v>
      </c>
      <c r="R1555" s="5">
        <f t="shared" si="1801"/>
        <v>7.0035297764609358E-2</v>
      </c>
      <c r="S1555" s="5">
        <f t="shared" si="1802"/>
        <v>3.8619344075538693E-2</v>
      </c>
      <c r="T1555" s="5">
        <f t="shared" si="1803"/>
        <v>7.0689492679319441E-2</v>
      </c>
      <c r="U1555" s="5">
        <f t="shared" si="1804"/>
        <v>7.3548858071410664E-2</v>
      </c>
      <c r="V1555" s="5">
        <f t="shared" si="1805"/>
        <v>4.9238108695376067E-3</v>
      </c>
      <c r="W1555" s="5">
        <f t="shared" si="1806"/>
        <v>2.26470970286075E-2</v>
      </c>
      <c r="X1555" s="5">
        <f t="shared" si="1807"/>
        <v>2.4745290970684137E-2</v>
      </c>
      <c r="Y1555" s="5">
        <f t="shared" si="1808"/>
        <v>1.3518938529965583E-2</v>
      </c>
      <c r="Z1555" s="5">
        <f t="shared" si="1809"/>
        <v>2.5507961266361664E-2</v>
      </c>
      <c r="AA1555" s="5">
        <f t="shared" si="1810"/>
        <v>2.67876554073667E-2</v>
      </c>
      <c r="AB1555" s="5">
        <f t="shared" si="1811"/>
        <v>1.4065774891428129E-2</v>
      </c>
      <c r="AC1555" s="5">
        <f t="shared" si="1812"/>
        <v>3.5311840887950542E-4</v>
      </c>
      <c r="AD1555" s="5">
        <f t="shared" si="1813"/>
        <v>5.9458165319896178E-3</v>
      </c>
      <c r="AE1555" s="5">
        <f t="shared" si="1814"/>
        <v>6.4966807867928222E-3</v>
      </c>
      <c r="AF1555" s="5">
        <f t="shared" si="1815"/>
        <v>3.5492905825803833E-3</v>
      </c>
      <c r="AG1555" s="5">
        <f t="shared" si="1816"/>
        <v>1.2927076716060227E-3</v>
      </c>
      <c r="AH1555" s="5">
        <f t="shared" si="1817"/>
        <v>6.9678016878690283E-3</v>
      </c>
      <c r="AI1555" s="5">
        <f t="shared" si="1818"/>
        <v>7.3173652967572743E-3</v>
      </c>
      <c r="AJ1555" s="5">
        <f t="shared" si="1819"/>
        <v>3.8422329799804515E-3</v>
      </c>
      <c r="AK1555" s="5">
        <f t="shared" si="1820"/>
        <v>1.3449972473008052E-3</v>
      </c>
      <c r="AL1555" s="5">
        <f t="shared" si="1821"/>
        <v>1.6207623110599752E-5</v>
      </c>
      <c r="AM1555" s="5">
        <f t="shared" si="1822"/>
        <v>1.2488217518536336E-3</v>
      </c>
      <c r="AN1555" s="5">
        <f t="shared" si="1823"/>
        <v>1.3645218007898366E-3</v>
      </c>
      <c r="AO1555" s="5">
        <f t="shared" si="1824"/>
        <v>7.4547057739308292E-4</v>
      </c>
      <c r="AP1555" s="5">
        <f t="shared" si="1825"/>
        <v>2.7151215487462399E-4</v>
      </c>
      <c r="AQ1555" s="5">
        <f t="shared" si="1826"/>
        <v>7.4166760379521521E-5</v>
      </c>
      <c r="AR1555" s="5">
        <f t="shared" si="1827"/>
        <v>1.522670035585968E-3</v>
      </c>
      <c r="AS1555" s="5">
        <f t="shared" si="1828"/>
        <v>1.5990599870554694E-3</v>
      </c>
      <c r="AT1555" s="5">
        <f t="shared" si="1829"/>
        <v>8.3964115088724142E-4</v>
      </c>
      <c r="AU1555" s="5">
        <f t="shared" si="1830"/>
        <v>2.9392154055935606E-4</v>
      </c>
      <c r="AV1555" s="5">
        <f t="shared" si="1831"/>
        <v>7.7166780040643947E-5</v>
      </c>
      <c r="AW1555" s="5">
        <f t="shared" si="1832"/>
        <v>5.166016717247075E-7</v>
      </c>
      <c r="AX1555" s="5">
        <f t="shared" si="1833"/>
        <v>2.1857886122005171E-4</v>
      </c>
      <c r="AY1555" s="5">
        <f t="shared" si="1834"/>
        <v>2.3882961750455915E-4</v>
      </c>
      <c r="AZ1555" s="5">
        <f t="shared" si="1835"/>
        <v>1.3047827653368111E-4</v>
      </c>
      <c r="BA1555" s="5">
        <f t="shared" si="1836"/>
        <v>4.7522248496880194E-5</v>
      </c>
      <c r="BB1555" s="5">
        <f t="shared" si="1837"/>
        <v>1.298126494039182E-5</v>
      </c>
      <c r="BC1555" s="5">
        <f t="shared" si="1838"/>
        <v>2.8367889951791107E-6</v>
      </c>
      <c r="BD1555" s="5">
        <f t="shared" si="1839"/>
        <v>2.7729023455943201E-4</v>
      </c>
      <c r="BE1555" s="5">
        <f t="shared" si="1840"/>
        <v>2.9120144780059239E-4</v>
      </c>
      <c r="BF1555" s="5">
        <f t="shared" si="1841"/>
        <v>1.5290528232249411E-4</v>
      </c>
      <c r="BG1555" s="5">
        <f t="shared" si="1842"/>
        <v>5.352543296907347E-5</v>
      </c>
      <c r="BH1555" s="5">
        <f t="shared" si="1843"/>
        <v>1.4052679856822581E-5</v>
      </c>
      <c r="BI1555" s="5">
        <f t="shared" si="1844"/>
        <v>2.9515361233594972E-6</v>
      </c>
      <c r="BJ1555" s="8">
        <f t="shared" si="1845"/>
        <v>0.34114662761399461</v>
      </c>
      <c r="BK1555" s="8">
        <f t="shared" si="1846"/>
        <v>0.29610038706173092</v>
      </c>
      <c r="BL1555" s="8">
        <f t="shared" si="1847"/>
        <v>0.33722814868961737</v>
      </c>
      <c r="BM1555" s="8">
        <f t="shared" si="1848"/>
        <v>0.36166106541950016</v>
      </c>
      <c r="BN1555" s="8">
        <f t="shared" si="1849"/>
        <v>0.63808374619637165</v>
      </c>
    </row>
    <row r="1556" spans="1:66" x14ac:dyDescent="0.25">
      <c r="A1556" t="s">
        <v>19</v>
      </c>
      <c r="B1556" t="s">
        <v>243</v>
      </c>
      <c r="C1556" t="s">
        <v>148</v>
      </c>
      <c r="D1556" t="s">
        <v>569</v>
      </c>
      <c r="E1556">
        <f>VLOOKUP(A1556,home!$A$2:$E$405,3,FALSE)</f>
        <v>1.5815789473684201</v>
      </c>
      <c r="F1556">
        <f>VLOOKUP(B1556,home!$B$2:$E$405,3,FALSE)</f>
        <v>0.93</v>
      </c>
      <c r="G1556">
        <f>VLOOKUP(C1556,away!$B$2:$E$405,4,FALSE)</f>
        <v>0.46</v>
      </c>
      <c r="H1556">
        <f>VLOOKUP(A1556,away!$A$2:$E$405,3,FALSE)</f>
        <v>1.22631578947368</v>
      </c>
      <c r="I1556">
        <f>VLOOKUP(C1556,away!$B$2:$E$405,3,FALSE)</f>
        <v>0.75</v>
      </c>
      <c r="J1556">
        <f>VLOOKUP(B1556,home!$B$2:$E$405,4,FALSE)</f>
        <v>1.24</v>
      </c>
      <c r="K1556" s="3">
        <f t="shared" si="1794"/>
        <v>0.67659947368421025</v>
      </c>
      <c r="L1556" s="3">
        <f t="shared" si="1795"/>
        <v>1.1404736842105225</v>
      </c>
      <c r="M1556" s="5">
        <f t="shared" si="1796"/>
        <v>0.16250066939049068</v>
      </c>
      <c r="N1556" s="5">
        <f t="shared" si="1797"/>
        <v>0.10994786738293785</v>
      </c>
      <c r="O1556" s="5">
        <f t="shared" si="1798"/>
        <v>0.18532773710644898</v>
      </c>
      <c r="P1556" s="5">
        <f t="shared" si="1799"/>
        <v>0.12539264938530906</v>
      </c>
      <c r="Q1556" s="5">
        <f t="shared" si="1800"/>
        <v>3.7195334601998545E-2</v>
      </c>
      <c r="R1556" s="5">
        <f t="shared" si="1801"/>
        <v>0.10568070356209555</v>
      </c>
      <c r="S1556" s="5">
        <f t="shared" si="1802"/>
        <v>2.4189618077947377E-2</v>
      </c>
      <c r="T1556" s="5">
        <f t="shared" si="1803"/>
        <v>4.24203002889844E-2</v>
      </c>
      <c r="U1556" s="5">
        <f t="shared" si="1804"/>
        <v>7.1503508408690908E-2</v>
      </c>
      <c r="V1556" s="5">
        <f t="shared" si="1805"/>
        <v>2.0739745666481461E-3</v>
      </c>
      <c r="W1556" s="5">
        <f t="shared" si="1806"/>
        <v>8.388781271740104E-3</v>
      </c>
      <c r="X1556" s="5">
        <f t="shared" si="1807"/>
        <v>9.5671842830176677E-3</v>
      </c>
      <c r="Y1556" s="5">
        <f t="shared" si="1808"/>
        <v>5.4555609533870853E-3</v>
      </c>
      <c r="Z1556" s="5">
        <f t="shared" si="1809"/>
        <v>4.017535378047439E-2</v>
      </c>
      <c r="AA1556" s="5">
        <f t="shared" si="1810"/>
        <v>2.7182623222945922E-2</v>
      </c>
      <c r="AB1556" s="5">
        <f t="shared" si="1811"/>
        <v>9.195874283000699E-3</v>
      </c>
      <c r="AC1556" s="5">
        <f t="shared" si="1812"/>
        <v>1.0002311322977916E-4</v>
      </c>
      <c r="AD1556" s="5">
        <f t="shared" si="1813"/>
        <v>1.4189612483278284E-3</v>
      </c>
      <c r="AE1556" s="5">
        <f t="shared" si="1814"/>
        <v>1.6182879626324006E-3</v>
      </c>
      <c r="AF1556" s="5">
        <f t="shared" si="1815"/>
        <v>9.2280741742845757E-4</v>
      </c>
      <c r="AG1556" s="5">
        <f t="shared" si="1816"/>
        <v>3.5081252505714342E-4</v>
      </c>
      <c r="AH1556" s="5">
        <f t="shared" si="1817"/>
        <v>1.1454733435119695E-2</v>
      </c>
      <c r="AI1556" s="5">
        <f t="shared" si="1818"/>
        <v>7.7502666133949126E-3</v>
      </c>
      <c r="AJ1556" s="5">
        <f t="shared" si="1819"/>
        <v>2.6219131557676514E-3</v>
      </c>
      <c r="AK1556" s="5">
        <f t="shared" si="1820"/>
        <v>5.9132835374603335E-4</v>
      </c>
      <c r="AL1556" s="5">
        <f t="shared" si="1821"/>
        <v>3.0872889852557657E-6</v>
      </c>
      <c r="AM1556" s="5">
        <f t="shared" si="1822"/>
        <v>1.9201368675937977E-4</v>
      </c>
      <c r="AN1556" s="5">
        <f t="shared" si="1823"/>
        <v>2.1898655675731506E-4</v>
      </c>
      <c r="AO1556" s="5">
        <f t="shared" si="1824"/>
        <v>1.2487420258879594E-4</v>
      </c>
      <c r="AP1556" s="5">
        <f t="shared" si="1825"/>
        <v>4.7471913963098414E-5</v>
      </c>
      <c r="AQ1556" s="5">
        <f t="shared" si="1826"/>
        <v>1.353511715350495E-5</v>
      </c>
      <c r="AR1556" s="5">
        <f t="shared" si="1827"/>
        <v>2.6127644084800818E-3</v>
      </c>
      <c r="AS1556" s="5">
        <f t="shared" si="1828"/>
        <v>1.7677950236384605E-3</v>
      </c>
      <c r="AT1556" s="5">
        <f t="shared" si="1829"/>
        <v>5.9804459128767404E-4</v>
      </c>
      <c r="AU1556" s="5">
        <f t="shared" si="1830"/>
        <v>1.3487888523497634E-4</v>
      </c>
      <c r="AV1556" s="5">
        <f t="shared" si="1831"/>
        <v>2.2814745690274494E-5</v>
      </c>
      <c r="AW1556" s="5">
        <f t="shared" si="1832"/>
        <v>6.6174658221978244E-8</v>
      </c>
      <c r="AX1556" s="5">
        <f t="shared" si="1833"/>
        <v>2.1652726566926851E-5</v>
      </c>
      <c r="AY1556" s="5">
        <f t="shared" si="1834"/>
        <v>2.4694364840986125E-5</v>
      </c>
      <c r="AZ1556" s="5">
        <f t="shared" si="1835"/>
        <v>1.4081636624719126E-5</v>
      </c>
      <c r="BA1556" s="5">
        <f t="shared" si="1836"/>
        <v>5.3532453337024146E-6</v>
      </c>
      <c r="BB1556" s="5">
        <f t="shared" si="1837"/>
        <v>1.5263088570525954E-6</v>
      </c>
      <c r="BC1556" s="5">
        <f t="shared" si="1838"/>
        <v>3.4814301708918498E-7</v>
      </c>
      <c r="BD1556" s="5">
        <f t="shared" si="1839"/>
        <v>4.9663150848556733E-4</v>
      </c>
      <c r="BE1556" s="5">
        <f t="shared" si="1840"/>
        <v>3.3602061725633033E-4</v>
      </c>
      <c r="BF1556" s="5">
        <f t="shared" si="1841"/>
        <v>1.1367568639133824E-4</v>
      </c>
      <c r="BG1556" s="5">
        <f t="shared" si="1842"/>
        <v>2.5637636527690273E-5</v>
      </c>
      <c r="BH1556" s="5">
        <f t="shared" si="1843"/>
        <v>4.3366028452855799E-6</v>
      </c>
      <c r="BI1556" s="5">
        <f t="shared" si="1844"/>
        <v>5.8682864053953453E-7</v>
      </c>
      <c r="BJ1556" s="8">
        <f t="shared" si="1845"/>
        <v>0.21795043583797413</v>
      </c>
      <c r="BK1556" s="8">
        <f t="shared" si="1846"/>
        <v>0.31428471618745124</v>
      </c>
      <c r="BL1556" s="8">
        <f t="shared" si="1847"/>
        <v>0.42742187467568848</v>
      </c>
      <c r="BM1556" s="8">
        <f t="shared" si="1848"/>
        <v>0.27376279086212468</v>
      </c>
      <c r="BN1556" s="8">
        <f t="shared" si="1849"/>
        <v>0.72604496142928066</v>
      </c>
    </row>
    <row r="1557" spans="1:66" x14ac:dyDescent="0.25">
      <c r="A1557" t="s">
        <v>19</v>
      </c>
      <c r="B1557" t="s">
        <v>154</v>
      </c>
      <c r="C1557" t="s">
        <v>146</v>
      </c>
      <c r="D1557" t="s">
        <v>569</v>
      </c>
      <c r="E1557">
        <f>VLOOKUP(A1557,home!$A$2:$E$405,3,FALSE)</f>
        <v>1.5815789473684201</v>
      </c>
      <c r="F1557">
        <f>VLOOKUP(B1557,home!$B$2:$E$405,3,FALSE)</f>
        <v>0.73</v>
      </c>
      <c r="G1557">
        <f>VLOOKUP(C1557,away!$B$2:$E$405,4,FALSE)</f>
        <v>1.1299999999999999</v>
      </c>
      <c r="H1557">
        <f>VLOOKUP(A1557,away!$A$2:$E$405,3,FALSE)</f>
        <v>1.22631578947368</v>
      </c>
      <c r="I1557">
        <f>VLOOKUP(C1557,away!$B$2:$E$405,3,FALSE)</f>
        <v>0.6</v>
      </c>
      <c r="J1557">
        <f>VLOOKUP(B1557,home!$B$2:$E$405,4,FALSE)</f>
        <v>1.42</v>
      </c>
      <c r="K1557" s="3">
        <f t="shared" si="1794"/>
        <v>1.3046444736842098</v>
      </c>
      <c r="L1557" s="3">
        <f t="shared" si="1795"/>
        <v>1.0448210526315753</v>
      </c>
      <c r="M1557" s="5">
        <f t="shared" si="1796"/>
        <v>9.542014814714507E-2</v>
      </c>
      <c r="N1557" s="5">
        <f t="shared" si="1797"/>
        <v>0.12448936895830141</v>
      </c>
      <c r="O1557" s="5">
        <f t="shared" si="1798"/>
        <v>9.9696979629360985E-2</v>
      </c>
      <c r="P1557" s="5">
        <f t="shared" si="1799"/>
        <v>0.13006911351645306</v>
      </c>
      <c r="Q1557" s="5">
        <f t="shared" si="1800"/>
        <v>8.1207183621941292E-2</v>
      </c>
      <c r="R1557" s="5">
        <f t="shared" si="1801"/>
        <v>5.2082751600268817E-2</v>
      </c>
      <c r="S1557" s="5">
        <f t="shared" si="1802"/>
        <v>4.432495290425234E-2</v>
      </c>
      <c r="T1557" s="5">
        <f t="shared" si="1803"/>
        <v>8.4846975073122333E-2</v>
      </c>
      <c r="U1557" s="5">
        <f t="shared" si="1804"/>
        <v>6.7949474049558159E-2</v>
      </c>
      <c r="V1557" s="5">
        <f t="shared" si="1805"/>
        <v>6.7133589275833166E-3</v>
      </c>
      <c r="W1557" s="5">
        <f t="shared" si="1806"/>
        <v>3.5315501111941518E-2</v>
      </c>
      <c r="X1557" s="5">
        <f t="shared" si="1807"/>
        <v>3.6898379045990311E-2</v>
      </c>
      <c r="Y1557" s="5">
        <f t="shared" si="1808"/>
        <v>1.9276101617615223E-2</v>
      </c>
      <c r="Z1557" s="5">
        <f t="shared" si="1809"/>
        <v>1.8139051783647244E-2</v>
      </c>
      <c r="AA1557" s="5">
        <f t="shared" si="1810"/>
        <v>2.3665013667407087E-2</v>
      </c>
      <c r="AB1557" s="5">
        <f t="shared" si="1811"/>
        <v>1.5437214650421978E-2</v>
      </c>
      <c r="AC1557" s="5">
        <f t="shared" si="1812"/>
        <v>5.7194461899832906E-4</v>
      </c>
      <c r="AD1557" s="5">
        <f t="shared" si="1813"/>
        <v>1.1518543340270767E-2</v>
      </c>
      <c r="AE1557" s="5">
        <f t="shared" si="1814"/>
        <v>1.2034816577564125E-2</v>
      </c>
      <c r="AF1557" s="5">
        <f t="shared" si="1815"/>
        <v>6.2871148623992396E-3</v>
      </c>
      <c r="AG1557" s="5">
        <f t="shared" si="1816"/>
        <v>2.1896366561825319E-3</v>
      </c>
      <c r="AH1557" s="5">
        <f t="shared" si="1817"/>
        <v>4.7380157945822428E-3</v>
      </c>
      <c r="AI1557" s="5">
        <f t="shared" si="1818"/>
        <v>6.1814261226302231E-3</v>
      </c>
      <c r="AJ1557" s="5">
        <f t="shared" si="1819"/>
        <v>4.0322817151883673E-3</v>
      </c>
      <c r="AK1557" s="5">
        <f t="shared" si="1820"/>
        <v>1.7535646853527964E-3</v>
      </c>
      <c r="AL1557" s="5">
        <f t="shared" si="1821"/>
        <v>3.1185166243464436E-5</v>
      </c>
      <c r="AM1557" s="5">
        <f t="shared" si="1822"/>
        <v>3.005520782755261E-3</v>
      </c>
      <c r="AN1557" s="5">
        <f t="shared" si="1823"/>
        <v>3.1402313879444282E-3</v>
      </c>
      <c r="AO1557" s="5">
        <f t="shared" si="1824"/>
        <v>1.6404899321294049E-3</v>
      </c>
      <c r="AP1557" s="5">
        <f t="shared" si="1825"/>
        <v>5.7133947257298208E-4</v>
      </c>
      <c r="AQ1557" s="5">
        <f t="shared" si="1826"/>
        <v>1.4923687728591808E-4</v>
      </c>
      <c r="AR1557" s="5">
        <f t="shared" si="1827"/>
        <v>9.9007572997608976E-4</v>
      </c>
      <c r="AS1557" s="5">
        <f t="shared" si="1828"/>
        <v>1.2916968296421655E-3</v>
      </c>
      <c r="AT1557" s="5">
        <f t="shared" si="1829"/>
        <v>8.4260256523403289E-4</v>
      </c>
      <c r="AU1557" s="5">
        <f t="shared" si="1830"/>
        <v>3.6643226008157323E-4</v>
      </c>
      <c r="AV1557" s="5">
        <f t="shared" si="1831"/>
        <v>1.195159557737599E-4</v>
      </c>
      <c r="AW1557" s="5">
        <f t="shared" si="1832"/>
        <v>1.1808090053754282E-6</v>
      </c>
      <c r="AX1557" s="5">
        <f t="shared" si="1833"/>
        <v>6.535226799607815E-4</v>
      </c>
      <c r="AY1557" s="5">
        <f t="shared" si="1834"/>
        <v>6.8281425439523189E-4</v>
      </c>
      <c r="AZ1557" s="5">
        <f t="shared" si="1835"/>
        <v>3.5670935401453511E-4</v>
      </c>
      <c r="BA1557" s="5">
        <f t="shared" si="1836"/>
        <v>1.2423248091499861E-4</v>
      </c>
      <c r="BB1557" s="5">
        <f t="shared" si="1837"/>
        <v>3.245017787016024E-5</v>
      </c>
      <c r="BC1557" s="5">
        <f t="shared" si="1838"/>
        <v>6.7809258000765355E-6</v>
      </c>
      <c r="BD1557" s="5">
        <f t="shared" si="1839"/>
        <v>1.7240866106309883E-4</v>
      </c>
      <c r="BE1557" s="5">
        <f t="shared" si="1840"/>
        <v>2.2493200687126591E-4</v>
      </c>
      <c r="BF1557" s="5">
        <f t="shared" si="1841"/>
        <v>1.4672814985964791E-4</v>
      </c>
      <c r="BG1557" s="5">
        <f t="shared" si="1842"/>
        <v>6.3809356616099388E-5</v>
      </c>
      <c r="BH1557" s="5">
        <f t="shared" si="1843"/>
        <v>2.0812131119634759E-5</v>
      </c>
      <c r="BI1557" s="5">
        <f t="shared" si="1844"/>
        <v>5.4304863701645279E-6</v>
      </c>
      <c r="BJ1557" s="8">
        <f t="shared" si="1845"/>
        <v>0.42442694919097262</v>
      </c>
      <c r="BK1557" s="8">
        <f t="shared" si="1846"/>
        <v>0.27781351753507083</v>
      </c>
      <c r="BL1557" s="8">
        <f t="shared" si="1847"/>
        <v>0.27978116604737824</v>
      </c>
      <c r="BM1557" s="8">
        <f t="shared" si="1848"/>
        <v>0.41651350563820838</v>
      </c>
      <c r="BN1557" s="8">
        <f t="shared" si="1849"/>
        <v>0.58296554547347057</v>
      </c>
    </row>
    <row r="1558" spans="1:66" x14ac:dyDescent="0.25">
      <c r="A1558" t="s">
        <v>19</v>
      </c>
      <c r="B1558" t="s">
        <v>139</v>
      </c>
      <c r="C1558" t="s">
        <v>244</v>
      </c>
      <c r="D1558" t="s">
        <v>569</v>
      </c>
      <c r="E1558">
        <f>VLOOKUP(A1558,home!$A$2:$E$405,3,FALSE)</f>
        <v>1.5815789473684201</v>
      </c>
      <c r="F1558">
        <f>VLOOKUP(B1558,home!$B$2:$E$405,3,FALSE)</f>
        <v>1.1000000000000001</v>
      </c>
      <c r="G1558">
        <f>VLOOKUP(C1558,away!$B$2:$E$405,4,FALSE)</f>
        <v>0.9</v>
      </c>
      <c r="H1558">
        <f>VLOOKUP(A1558,away!$A$2:$E$405,3,FALSE)</f>
        <v>1.22631578947368</v>
      </c>
      <c r="I1558">
        <f>VLOOKUP(C1558,away!$B$2:$E$405,3,FALSE)</f>
        <v>1.06</v>
      </c>
      <c r="J1558">
        <f>VLOOKUP(B1558,home!$B$2:$E$405,4,FALSE)</f>
        <v>0.94</v>
      </c>
      <c r="K1558" s="3">
        <f t="shared" si="1794"/>
        <v>1.565763157894736</v>
      </c>
      <c r="L1558" s="3">
        <f t="shared" si="1795"/>
        <v>1.2219010526315748</v>
      </c>
      <c r="M1558" s="5">
        <f t="shared" si="1796"/>
        <v>6.1564848624840782E-2</v>
      </c>
      <c r="N1558" s="5">
        <f t="shared" si="1797"/>
        <v>9.6395971798142119E-2</v>
      </c>
      <c r="O1558" s="5">
        <f t="shared" si="1798"/>
        <v>7.5226153339796528E-2</v>
      </c>
      <c r="P1558" s="5">
        <f t="shared" si="1799"/>
        <v>0.11778633940959346</v>
      </c>
      <c r="Q1558" s="5">
        <f t="shared" si="1800"/>
        <v>7.5466630605495452E-2</v>
      </c>
      <c r="R1558" s="5">
        <f t="shared" si="1801"/>
        <v>4.5959457975660825E-2</v>
      </c>
      <c r="S1558" s="5">
        <f t="shared" si="1802"/>
        <v>5.6337431429637617E-2</v>
      </c>
      <c r="T1558" s="5">
        <f t="shared" si="1803"/>
        <v>9.2212755375413125E-2</v>
      </c>
      <c r="U1558" s="5">
        <f t="shared" si="1804"/>
        <v>7.1961626055101119E-2</v>
      </c>
      <c r="V1558" s="5">
        <f t="shared" si="1805"/>
        <v>1.1976133870865551E-2</v>
      </c>
      <c r="W1558" s="5">
        <f t="shared" si="1806"/>
        <v>3.9387623284178712E-2</v>
      </c>
      <c r="X1558" s="5">
        <f t="shared" si="1807"/>
        <v>4.8127778351593903E-2</v>
      </c>
      <c r="Y1558" s="5">
        <f t="shared" si="1808"/>
        <v>2.940369151431586E-2</v>
      </c>
      <c r="Z1558" s="5">
        <f t="shared" si="1809"/>
        <v>1.8719303359612197E-2</v>
      </c>
      <c r="AA1558" s="5">
        <f t="shared" si="1810"/>
        <v>2.9309995541935936E-2</v>
      </c>
      <c r="AB1558" s="5">
        <f t="shared" si="1811"/>
        <v>2.2946255588811124E-2</v>
      </c>
      <c r="AC1558" s="5">
        <f t="shared" si="1812"/>
        <v>1.4320519342990448E-3</v>
      </c>
      <c r="AD1558" s="5">
        <f t="shared" si="1813"/>
        <v>1.541792235385097E-2</v>
      </c>
      <c r="AE1558" s="5">
        <f t="shared" si="1814"/>
        <v>1.883917555356239E-2</v>
      </c>
      <c r="AF1558" s="5">
        <f t="shared" si="1815"/>
        <v>1.150980421980446E-2</v>
      </c>
      <c r="AG1558" s="5">
        <f t="shared" si="1816"/>
        <v>4.6879472972541367E-3</v>
      </c>
      <c r="AH1558" s="5">
        <f t="shared" si="1817"/>
        <v>5.7182841199099827E-3</v>
      </c>
      <c r="AI1558" s="5">
        <f t="shared" si="1818"/>
        <v>8.9534786013295772E-3</v>
      </c>
      <c r="AJ1558" s="5">
        <f t="shared" si="1819"/>
        <v>7.009513464480371E-3</v>
      </c>
      <c r="AK1558" s="5">
        <f t="shared" si="1820"/>
        <v>3.6584126458168204E-3</v>
      </c>
      <c r="AL1558" s="5">
        <f t="shared" si="1821"/>
        <v>1.0959250868194463E-4</v>
      </c>
      <c r="AM1558" s="5">
        <f t="shared" si="1822"/>
        <v>4.8281629585883038E-3</v>
      </c>
      <c r="AN1558" s="5">
        <f t="shared" si="1823"/>
        <v>5.8995374013758274E-3</v>
      </c>
      <c r="AO1558" s="5">
        <f t="shared" si="1824"/>
        <v>3.6043254803902352E-3</v>
      </c>
      <c r="AP1558" s="5">
        <f t="shared" si="1825"/>
        <v>1.4680430328385451E-3</v>
      </c>
      <c r="AQ1558" s="5">
        <f t="shared" si="1826"/>
        <v>4.4845083178346717E-4</v>
      </c>
      <c r="AR1558" s="5">
        <f t="shared" si="1827"/>
        <v>1.3974354770728834E-3</v>
      </c>
      <c r="AS1558" s="5">
        <f t="shared" si="1828"/>
        <v>2.1880529855357752E-3</v>
      </c>
      <c r="AT1558" s="5">
        <f t="shared" si="1829"/>
        <v>1.7129863761367503E-3</v>
      </c>
      <c r="AU1558" s="5">
        <f t="shared" si="1830"/>
        <v>8.9404365257684637E-4</v>
      </c>
      <c r="AV1558" s="5">
        <f t="shared" si="1831"/>
        <v>3.4996515318861673E-4</v>
      </c>
      <c r="AW1558" s="5">
        <f t="shared" si="1832"/>
        <v>5.8242562800284858E-6</v>
      </c>
      <c r="AX1558" s="5">
        <f t="shared" si="1833"/>
        <v>1.2599599468116032E-3</v>
      </c>
      <c r="AY1558" s="5">
        <f t="shared" si="1834"/>
        <v>1.5395463852827212E-3</v>
      </c>
      <c r="AZ1558" s="5">
        <f t="shared" si="1835"/>
        <v>9.4058667437604674E-4</v>
      </c>
      <c r="BA1558" s="5">
        <f t="shared" si="1836"/>
        <v>3.8310128250377461E-4</v>
      </c>
      <c r="BB1558" s="5">
        <f t="shared" si="1837"/>
        <v>1.1702796508896719E-4</v>
      </c>
      <c r="BC1558" s="5">
        <f t="shared" si="1838"/>
        <v>2.8599318745908003E-5</v>
      </c>
      <c r="BD1558" s="5">
        <f t="shared" si="1839"/>
        <v>2.8458798007001049E-4</v>
      </c>
      <c r="BE1558" s="5">
        <f t="shared" si="1840"/>
        <v>4.4559737437330384E-4</v>
      </c>
      <c r="BF1558" s="5">
        <f t="shared" si="1841"/>
        <v>3.4884997602417357E-4</v>
      </c>
      <c r="BG1558" s="5">
        <f t="shared" si="1842"/>
        <v>1.8207214669703774E-4</v>
      </c>
      <c r="BH1558" s="5">
        <f t="shared" si="1843"/>
        <v>7.1270464844256837E-5</v>
      </c>
      <c r="BI1558" s="5">
        <f t="shared" si="1844"/>
        <v>2.2318533619833852E-5</v>
      </c>
      <c r="BJ1558" s="8">
        <f t="shared" si="1845"/>
        <v>0.45196664163139649</v>
      </c>
      <c r="BK1558" s="8">
        <f t="shared" si="1846"/>
        <v>0.25074594416320112</v>
      </c>
      <c r="BL1558" s="8">
        <f t="shared" si="1847"/>
        <v>0.27864035745298182</v>
      </c>
      <c r="BM1558" s="8">
        <f t="shared" si="1848"/>
        <v>0.52613912272465968</v>
      </c>
      <c r="BN1558" s="8">
        <f t="shared" si="1849"/>
        <v>0.47239940175352918</v>
      </c>
    </row>
    <row r="1559" spans="1:66" x14ac:dyDescent="0.25">
      <c r="A1559" t="s">
        <v>19</v>
      </c>
      <c r="B1559" t="s">
        <v>247</v>
      </c>
      <c r="C1559" t="s">
        <v>141</v>
      </c>
      <c r="D1559" t="s">
        <v>569</v>
      </c>
      <c r="E1559">
        <f>VLOOKUP(A1559,home!$A$2:$E$405,3,FALSE)</f>
        <v>1.5815789473684201</v>
      </c>
      <c r="F1559">
        <f>VLOOKUP(B1559,home!$B$2:$E$405,3,FALSE)</f>
        <v>0.9</v>
      </c>
      <c r="G1559">
        <f>VLOOKUP(C1559,away!$B$2:$E$405,4,FALSE)</f>
        <v>1.06</v>
      </c>
      <c r="H1559">
        <f>VLOOKUP(A1559,away!$A$2:$E$405,3,FALSE)</f>
        <v>1.22631578947368</v>
      </c>
      <c r="I1559">
        <f>VLOOKUP(C1559,away!$B$2:$E$405,3,FALSE)</f>
        <v>0.7</v>
      </c>
      <c r="J1559">
        <f>VLOOKUP(B1559,home!$B$2:$E$405,4,FALSE)</f>
        <v>0.9</v>
      </c>
      <c r="K1559" s="3">
        <f t="shared" si="1794"/>
        <v>1.5088263157894728</v>
      </c>
      <c r="L1559" s="3">
        <f t="shared" si="1795"/>
        <v>0.77257894736841837</v>
      </c>
      <c r="M1559" s="5">
        <f t="shared" si="1796"/>
        <v>0.10214057143452743</v>
      </c>
      <c r="N1559" s="5">
        <f t="shared" si="1797"/>
        <v>0.15411238209018949</v>
      </c>
      <c r="O1559" s="5">
        <f t="shared" si="1798"/>
        <v>7.8911655162495944E-2</v>
      </c>
      <c r="P1559" s="5">
        <f t="shared" si="1799"/>
        <v>0.1190639819316781</v>
      </c>
      <c r="Q1559" s="5">
        <f t="shared" si="1800"/>
        <v>0.11626440884334009</v>
      </c>
      <c r="R1559" s="5">
        <f t="shared" si="1801"/>
        <v>3.0482741740270363E-2</v>
      </c>
      <c r="S1559" s="5">
        <f t="shared" si="1802"/>
        <v>3.4697847276373414E-2</v>
      </c>
      <c r="T1559" s="5">
        <f t="shared" si="1803"/>
        <v>8.982343460059912E-2</v>
      </c>
      <c r="U1559" s="5">
        <f t="shared" si="1804"/>
        <v>4.5993162915134118E-2</v>
      </c>
      <c r="V1559" s="5">
        <f t="shared" si="1805"/>
        <v>4.4940938890612979E-3</v>
      </c>
      <c r="W1559" s="5">
        <f t="shared" si="1806"/>
        <v>5.8474266550845914E-2</v>
      </c>
      <c r="X1559" s="5">
        <f t="shared" si="1807"/>
        <v>4.5175987299992851E-2</v>
      </c>
      <c r="Y1559" s="5">
        <f t="shared" si="1808"/>
        <v>1.7451008357278756E-2</v>
      </c>
      <c r="Z1559" s="5">
        <f t="shared" si="1809"/>
        <v>7.8501081755338094E-3</v>
      </c>
      <c r="AA1559" s="5">
        <f t="shared" si="1810"/>
        <v>1.18444497970395E-2</v>
      </c>
      <c r="AB1559" s="5">
        <f t="shared" si="1811"/>
        <v>8.9356087749102395E-3</v>
      </c>
      <c r="AC1559" s="5">
        <f t="shared" si="1812"/>
        <v>3.2741930195525395E-4</v>
      </c>
      <c r="AD1559" s="5">
        <f t="shared" si="1813"/>
        <v>2.2056878042101127E-2</v>
      </c>
      <c r="AE1559" s="5">
        <f t="shared" si="1814"/>
        <v>1.7040679620000072E-2</v>
      </c>
      <c r="AF1559" s="5">
        <f t="shared" si="1815"/>
        <v>6.5826351616310556E-3</v>
      </c>
      <c r="AG1559" s="5">
        <f t="shared" si="1816"/>
        <v>1.6952017813610869E-3</v>
      </c>
      <c r="AH1559" s="5">
        <f t="shared" si="1817"/>
        <v>1.5162070777455313E-3</v>
      </c>
      <c r="AI1559" s="5">
        <f t="shared" si="1818"/>
        <v>2.2876931390887127E-3</v>
      </c>
      <c r="AJ1559" s="5">
        <f t="shared" si="1819"/>
        <v>1.7258658053540385E-3</v>
      </c>
      <c r="AK1559" s="5">
        <f t="shared" si="1820"/>
        <v>8.6801058154645466E-4</v>
      </c>
      <c r="AL1559" s="5">
        <f t="shared" si="1821"/>
        <v>1.5266742805358925E-5</v>
      </c>
      <c r="AM1559" s="5">
        <f t="shared" si="1822"/>
        <v>6.6559996068162319E-3</v>
      </c>
      <c r="AN1559" s="5">
        <f t="shared" si="1823"/>
        <v>5.142285169918691E-3</v>
      </c>
      <c r="AO1559" s="5">
        <f t="shared" si="1824"/>
        <v>1.986410631822005E-3</v>
      </c>
      <c r="AP1559" s="5">
        <f t="shared" si="1825"/>
        <v>5.1155301165815999E-4</v>
      </c>
      <c r="AQ1559" s="5">
        <f t="shared" si="1826"/>
        <v>9.8803771817501345E-5</v>
      </c>
      <c r="AR1559" s="5">
        <f t="shared" si="1827"/>
        <v>2.3427793362343775E-4</v>
      </c>
      <c r="AS1559" s="5">
        <f t="shared" si="1828"/>
        <v>3.5348471145982225E-4</v>
      </c>
      <c r="AT1559" s="5">
        <f t="shared" si="1829"/>
        <v>2.6667351743991425E-4</v>
      </c>
      <c r="AU1559" s="5">
        <f t="shared" si="1830"/>
        <v>1.3412134027916179E-4</v>
      </c>
      <c r="AV1559" s="5">
        <f t="shared" si="1831"/>
        <v>5.0591451930538515E-5</v>
      </c>
      <c r="AW1559" s="5">
        <f t="shared" si="1832"/>
        <v>4.9434029005419297E-7</v>
      </c>
      <c r="AX1559" s="5">
        <f t="shared" si="1833"/>
        <v>1.673791227441453E-3</v>
      </c>
      <c r="AY1559" s="5">
        <f t="shared" si="1834"/>
        <v>1.2931358646112109E-3</v>
      </c>
      <c r="AZ1559" s="5">
        <f t="shared" si="1835"/>
        <v>4.9952477254283938E-4</v>
      </c>
      <c r="BA1559" s="5">
        <f t="shared" si="1836"/>
        <v>1.2864077431853183E-4</v>
      </c>
      <c r="BB1559" s="5">
        <f t="shared" si="1837"/>
        <v>2.4846288502917393E-5</v>
      </c>
      <c r="BC1559" s="5">
        <f t="shared" si="1838"/>
        <v>3.8391438835191925E-6</v>
      </c>
      <c r="BD1559" s="5">
        <f t="shared" si="1839"/>
        <v>3.016636655840727E-5</v>
      </c>
      <c r="BE1559" s="5">
        <f t="shared" si="1840"/>
        <v>4.5515807715076403E-5</v>
      </c>
      <c r="BF1559" s="5">
        <f t="shared" si="1841"/>
        <v>3.43377242324604E-5</v>
      </c>
      <c r="BG1559" s="5">
        <f t="shared" si="1842"/>
        <v>1.7269887315419365E-5</v>
      </c>
      <c r="BH1559" s="5">
        <f t="shared" si="1843"/>
        <v>6.5143151130558929E-6</v>
      </c>
      <c r="BI1559" s="5">
        <f t="shared" si="1844"/>
        <v>1.9657940143847609E-6</v>
      </c>
      <c r="BJ1559" s="8">
        <f t="shared" si="1845"/>
        <v>0.54669571261067273</v>
      </c>
      <c r="BK1559" s="8">
        <f t="shared" si="1846"/>
        <v>0.2620323164410121</v>
      </c>
      <c r="BL1559" s="8">
        <f t="shared" si="1847"/>
        <v>0.18374031384326656</v>
      </c>
      <c r="BM1559" s="8">
        <f t="shared" si="1848"/>
        <v>0.39805006834366241</v>
      </c>
      <c r="BN1559" s="8">
        <f t="shared" si="1849"/>
        <v>0.6009757412025013</v>
      </c>
    </row>
    <row r="1560" spans="1:66" x14ac:dyDescent="0.25">
      <c r="A1560" t="s">
        <v>19</v>
      </c>
      <c r="B1560" t="s">
        <v>245</v>
      </c>
      <c r="C1560" t="s">
        <v>246</v>
      </c>
      <c r="D1560" t="s">
        <v>569</v>
      </c>
      <c r="E1560">
        <f>VLOOKUP(A1560,home!$A$2:$E$405,3,FALSE)</f>
        <v>1.5815789473684201</v>
      </c>
      <c r="F1560">
        <f>VLOOKUP(B1560,home!$B$2:$E$405,3,FALSE)</f>
        <v>1.1000000000000001</v>
      </c>
      <c r="G1560">
        <f>VLOOKUP(C1560,away!$B$2:$E$405,4,FALSE)</f>
        <v>0.93</v>
      </c>
      <c r="H1560">
        <f>VLOOKUP(A1560,away!$A$2:$E$405,3,FALSE)</f>
        <v>1.22631578947368</v>
      </c>
      <c r="I1560">
        <f>VLOOKUP(C1560,away!$B$2:$E$405,3,FALSE)</f>
        <v>0.9</v>
      </c>
      <c r="J1560">
        <f>VLOOKUP(B1560,home!$B$2:$E$405,4,FALSE)</f>
        <v>0.86</v>
      </c>
      <c r="K1560" s="3">
        <f t="shared" si="1794"/>
        <v>1.617955263157894</v>
      </c>
      <c r="L1560" s="3">
        <f t="shared" si="1795"/>
        <v>0.94916842105262833</v>
      </c>
      <c r="M1560" s="5">
        <f t="shared" si="1796"/>
        <v>7.6756002722083952E-2</v>
      </c>
      <c r="N1560" s="5">
        <f t="shared" si="1797"/>
        <v>0.12418777858315737</v>
      </c>
      <c r="O1560" s="5">
        <f t="shared" si="1798"/>
        <v>7.2854373910031661E-2</v>
      </c>
      <c r="P1560" s="5">
        <f t="shared" si="1799"/>
        <v>0.11787511771180888</v>
      </c>
      <c r="Q1560" s="5">
        <f t="shared" si="1800"/>
        <v>0.10046513498925333</v>
      </c>
      <c r="R1560" s="5">
        <f t="shared" si="1801"/>
        <v>3.4575535525481274E-2</v>
      </c>
      <c r="S1560" s="5">
        <f t="shared" si="1802"/>
        <v>4.5255559444261927E-2</v>
      </c>
      <c r="T1560" s="5">
        <f t="shared" si="1803"/>
        <v>9.5358333548588733E-2</v>
      </c>
      <c r="U1560" s="5">
        <f t="shared" si="1804"/>
        <v>5.5941669679955168E-2</v>
      </c>
      <c r="V1560" s="5">
        <f t="shared" si="1805"/>
        <v>7.7221675141178206E-3</v>
      </c>
      <c r="W1560" s="5">
        <f t="shared" si="1806"/>
        <v>5.4182697973243592E-2</v>
      </c>
      <c r="X1560" s="5">
        <f t="shared" si="1807"/>
        <v>5.142850588363506E-2</v>
      </c>
      <c r="Y1560" s="5">
        <f t="shared" si="1808"/>
        <v>2.4407156863332845E-2</v>
      </c>
      <c r="Z1560" s="5">
        <f t="shared" si="1809"/>
        <v>1.0939335487256707E-2</v>
      </c>
      <c r="AA1560" s="5">
        <f t="shared" si="1810"/>
        <v>1.7699355427056914E-2</v>
      </c>
      <c r="AB1560" s="5">
        <f t="shared" si="1811"/>
        <v>1.4318382633854486E-2</v>
      </c>
      <c r="AC1560" s="5">
        <f t="shared" si="1812"/>
        <v>7.4118910283534891E-4</v>
      </c>
      <c r="AD1560" s="5">
        <f t="shared" si="1813"/>
        <v>2.1916295339475991E-2</v>
      </c>
      <c r="AE1560" s="5">
        <f t="shared" si="1814"/>
        <v>2.0802255442693502E-2</v>
      </c>
      <c r="AF1560" s="5">
        <f t="shared" si="1815"/>
        <v>9.872421976437418E-3</v>
      </c>
      <c r="AG1560" s="5">
        <f t="shared" si="1816"/>
        <v>3.1235303931134574E-3</v>
      </c>
      <c r="AH1560" s="5">
        <f t="shared" si="1817"/>
        <v>2.5958179479511081E-3</v>
      </c>
      <c r="AI1560" s="5">
        <f t="shared" si="1818"/>
        <v>4.1999173110872194E-3</v>
      </c>
      <c r="AJ1560" s="5">
        <f t="shared" si="1819"/>
        <v>3.3976391591507586E-3</v>
      </c>
      <c r="AK1560" s="5">
        <f t="shared" si="1820"/>
        <v>1.8324093866197775E-3</v>
      </c>
      <c r="AL1560" s="5">
        <f t="shared" si="1821"/>
        <v>4.5530121238733923E-5</v>
      </c>
      <c r="AM1560" s="5">
        <f t="shared" si="1822"/>
        <v>7.091917078685602E-3</v>
      </c>
      <c r="AN1560" s="5">
        <f t="shared" si="1823"/>
        <v>6.7314237358121806E-3</v>
      </c>
      <c r="AO1560" s="5">
        <f t="shared" si="1824"/>
        <v>3.1946274193785161E-3</v>
      </c>
      <c r="AP1560" s="5">
        <f t="shared" si="1825"/>
        <v>1.010746487834313E-3</v>
      </c>
      <c r="AQ1560" s="5">
        <f t="shared" si="1826"/>
        <v>2.3984216198554608E-4</v>
      </c>
      <c r="AR1560" s="5">
        <f t="shared" si="1827"/>
        <v>4.9277368459936565E-4</v>
      </c>
      <c r="AS1560" s="5">
        <f t="shared" si="1828"/>
        <v>7.9728577654325169E-4</v>
      </c>
      <c r="AT1560" s="5">
        <f t="shared" si="1829"/>
        <v>6.4498635919954138E-4</v>
      </c>
      <c r="AU1560" s="5">
        <f t="shared" si="1830"/>
        <v>3.4785302484398203E-4</v>
      </c>
      <c r="AV1560" s="5">
        <f t="shared" si="1831"/>
        <v>1.4070265808792851E-4</v>
      </c>
      <c r="AW1560" s="5">
        <f t="shared" si="1832"/>
        <v>1.9422543189231081E-6</v>
      </c>
      <c r="AX1560" s="5">
        <f t="shared" si="1833"/>
        <v>1.9124007605564551E-3</v>
      </c>
      <c r="AY1560" s="5">
        <f t="shared" si="1834"/>
        <v>1.8151904103172159E-3</v>
      </c>
      <c r="AZ1560" s="5">
        <f t="shared" si="1835"/>
        <v>8.6146070783533221E-4</v>
      </c>
      <c r="BA1560" s="5">
        <f t="shared" si="1836"/>
        <v>2.7255709995164731E-4</v>
      </c>
      <c r="BB1560" s="5">
        <f t="shared" si="1837"/>
        <v>6.4675648051947107E-5</v>
      </c>
      <c r="BC1560" s="5">
        <f t="shared" si="1838"/>
        <v>1.2277616548404432E-5</v>
      </c>
      <c r="BD1560" s="5">
        <f t="shared" si="1839"/>
        <v>7.7954203357910907E-5</v>
      </c>
      <c r="BE1560" s="5">
        <f t="shared" si="1840"/>
        <v>1.2612641360821273E-4</v>
      </c>
      <c r="BF1560" s="5">
        <f t="shared" si="1841"/>
        <v>1.0203344736031862E-4</v>
      </c>
      <c r="BG1560" s="5">
        <f t="shared" si="1842"/>
        <v>5.5028517724923827E-5</v>
      </c>
      <c r="BH1560" s="5">
        <f t="shared" si="1843"/>
        <v>2.2258419969204476E-5</v>
      </c>
      <c r="BI1560" s="5">
        <f t="shared" si="1844"/>
        <v>7.2026255477506312E-6</v>
      </c>
      <c r="BJ1560" s="8">
        <f t="shared" si="1845"/>
        <v>0.52895123011988832</v>
      </c>
      <c r="BK1560" s="8">
        <f t="shared" si="1846"/>
        <v>0.2502107570266639</v>
      </c>
      <c r="BL1560" s="8">
        <f t="shared" si="1847"/>
        <v>0.21022930611203075</v>
      </c>
      <c r="BM1560" s="8">
        <f t="shared" si="1848"/>
        <v>0.47180343714802508</v>
      </c>
      <c r="BN1560" s="8">
        <f t="shared" si="1849"/>
        <v>0.52671394344181643</v>
      </c>
    </row>
    <row r="1561" spans="1:66" x14ac:dyDescent="0.25">
      <c r="A1561" t="s">
        <v>19</v>
      </c>
      <c r="B1561" t="s">
        <v>253</v>
      </c>
      <c r="C1561" t="s">
        <v>142</v>
      </c>
      <c r="D1561" t="s">
        <v>569</v>
      </c>
      <c r="E1561">
        <f>VLOOKUP(A1561,home!$A$2:$E$405,3,FALSE)</f>
        <v>1.5815789473684201</v>
      </c>
      <c r="F1561">
        <f>VLOOKUP(B1561,home!$B$2:$E$405,3,FALSE)</f>
        <v>1.4</v>
      </c>
      <c r="G1561">
        <f>VLOOKUP(C1561,away!$B$2:$E$405,4,FALSE)</f>
        <v>0.8</v>
      </c>
      <c r="H1561">
        <f>VLOOKUP(A1561,away!$A$2:$E$405,3,FALSE)</f>
        <v>1.22631578947368</v>
      </c>
      <c r="I1561">
        <f>VLOOKUP(C1561,away!$B$2:$E$405,3,FALSE)</f>
        <v>1.36</v>
      </c>
      <c r="J1561">
        <f>VLOOKUP(B1561,home!$B$2:$E$405,4,FALSE)</f>
        <v>1.07</v>
      </c>
      <c r="K1561" s="3">
        <f t="shared" si="1794"/>
        <v>1.7713684210526304</v>
      </c>
      <c r="L1561" s="3">
        <f t="shared" si="1795"/>
        <v>1.7845347368420994</v>
      </c>
      <c r="M1561" s="5">
        <f t="shared" si="1796"/>
        <v>2.8555573075205433E-2</v>
      </c>
      <c r="N1561" s="5">
        <f t="shared" si="1797"/>
        <v>5.0582440390479655E-2</v>
      </c>
      <c r="O1561" s="5">
        <f t="shared" si="1798"/>
        <v>5.0958412083137068E-2</v>
      </c>
      <c r="P1561" s="5">
        <f t="shared" si="1799"/>
        <v>9.0266121951055794E-2</v>
      </c>
      <c r="Q1561" s="5">
        <f t="shared" si="1800"/>
        <v>4.4800068783736387E-2</v>
      </c>
      <c r="R1561" s="5">
        <f t="shared" si="1801"/>
        <v>4.5468528248336137E-2</v>
      </c>
      <c r="S1561" s="5">
        <f t="shared" si="1802"/>
        <v>7.1334348207825818E-2</v>
      </c>
      <c r="T1561" s="5">
        <f t="shared" si="1803"/>
        <v>7.9947278957492957E-2</v>
      </c>
      <c r="U1561" s="5">
        <f t="shared" si="1804"/>
        <v>8.054151509084212E-2</v>
      </c>
      <c r="V1561" s="5">
        <f t="shared" si="1805"/>
        <v>2.5054751066429907E-2</v>
      </c>
      <c r="W1561" s="5">
        <f t="shared" si="1806"/>
        <v>2.6452475701498786E-2</v>
      </c>
      <c r="X1561" s="5">
        <f t="shared" si="1807"/>
        <v>4.7205361764796165E-2</v>
      </c>
      <c r="Y1561" s="5">
        <f t="shared" si="1808"/>
        <v>4.2119803917238317E-2</v>
      </c>
      <c r="Z1561" s="5">
        <f t="shared" si="1809"/>
        <v>2.7046722697414035E-2</v>
      </c>
      <c r="AA1561" s="5">
        <f t="shared" si="1810"/>
        <v>4.7909710479166638E-2</v>
      </c>
      <c r="AB1561" s="5">
        <f t="shared" si="1811"/>
        <v>4.2432874102285051E-2</v>
      </c>
      <c r="AC1561" s="5">
        <f t="shared" si="1812"/>
        <v>4.9499864905080265E-3</v>
      </c>
      <c r="AD1561" s="5">
        <f t="shared" si="1813"/>
        <v>1.1714270029074242E-2</v>
      </c>
      <c r="AE1561" s="5">
        <f t="shared" si="1814"/>
        <v>2.0904521783631294E-2</v>
      </c>
      <c r="AF1561" s="5">
        <f t="shared" si="1815"/>
        <v>1.8652422639981205E-2</v>
      </c>
      <c r="AG1561" s="5">
        <f t="shared" si="1816"/>
        <v>1.1095298709102161E-2</v>
      </c>
      <c r="AH1561" s="5">
        <f t="shared" si="1817"/>
        <v>1.2066454042817745E-2</v>
      </c>
      <c r="AI1561" s="5">
        <f t="shared" si="1818"/>
        <v>2.1374135645530201E-2</v>
      </c>
      <c r="AJ1561" s="5">
        <f t="shared" si="1819"/>
        <v>1.8930734454893794E-2</v>
      </c>
      <c r="AK1561" s="5">
        <f t="shared" si="1820"/>
        <v>1.1177768400243948E-2</v>
      </c>
      <c r="AL1561" s="5">
        <f t="shared" si="1821"/>
        <v>6.2588985068731586E-4</v>
      </c>
      <c r="AM1561" s="5">
        <f t="shared" si="1822"/>
        <v>4.1500576010370799E-3</v>
      </c>
      <c r="AN1561" s="5">
        <f t="shared" si="1823"/>
        <v>7.4059219489462603E-3</v>
      </c>
      <c r="AO1561" s="5">
        <f t="shared" si="1824"/>
        <v>6.6080624881179719E-3</v>
      </c>
      <c r="AP1561" s="5">
        <f t="shared" si="1825"/>
        <v>3.9307723510899183E-3</v>
      </c>
      <c r="AQ1561" s="5">
        <f t="shared" si="1826"/>
        <v>1.7536499507846118E-3</v>
      </c>
      <c r="AR1561" s="5">
        <f t="shared" si="1827"/>
        <v>4.3066012779834125E-3</v>
      </c>
      <c r="AS1561" s="5">
        <f t="shared" si="1828"/>
        <v>7.6285775058847179E-3</v>
      </c>
      <c r="AT1561" s="5">
        <f t="shared" si="1829"/>
        <v>6.7565106457383147E-3</v>
      </c>
      <c r="AU1561" s="5">
        <f t="shared" si="1830"/>
        <v>3.9894231981222562E-3</v>
      </c>
      <c r="AV1561" s="5">
        <f t="shared" si="1831"/>
        <v>1.7666845678421385E-3</v>
      </c>
      <c r="AW1561" s="5">
        <f t="shared" si="1832"/>
        <v>5.4957796622354619E-5</v>
      </c>
      <c r="AX1561" s="5">
        <f t="shared" si="1833"/>
        <v>1.2252134966710857E-3</v>
      </c>
      <c r="AY1561" s="5">
        <f t="shared" si="1834"/>
        <v>2.1864360448573244E-3</v>
      </c>
      <c r="AZ1561" s="5">
        <f t="shared" si="1835"/>
        <v>1.9508855359657736E-3</v>
      </c>
      <c r="BA1561" s="5">
        <f t="shared" si="1836"/>
        <v>1.1604743355112467E-3</v>
      </c>
      <c r="BB1561" s="5">
        <f t="shared" si="1837"/>
        <v>5.1772669073339305E-4</v>
      </c>
      <c r="BC1561" s="5">
        <f t="shared" si="1838"/>
        <v>1.8478025276080941E-4</v>
      </c>
      <c r="BD1561" s="5">
        <f t="shared" si="1839"/>
        <v>1.2808799297149966E-3</v>
      </c>
      <c r="BE1561" s="5">
        <f t="shared" si="1840"/>
        <v>2.2689102586572578E-3</v>
      </c>
      <c r="BF1561" s="5">
        <f t="shared" si="1841"/>
        <v>2.0095379911939117E-3</v>
      </c>
      <c r="BG1561" s="5">
        <f t="shared" si="1842"/>
        <v>1.1865440461688113E-3</v>
      </c>
      <c r="BH1561" s="5">
        <f t="shared" si="1843"/>
        <v>5.254516633928615E-4</v>
      </c>
      <c r="BI1561" s="5">
        <f t="shared" si="1844"/>
        <v>1.8615369666473837E-4</v>
      </c>
      <c r="BJ1561" s="8">
        <f t="shared" si="1845"/>
        <v>0.38454792337350652</v>
      </c>
      <c r="BK1561" s="8">
        <f t="shared" si="1846"/>
        <v>0.22297310668656961</v>
      </c>
      <c r="BL1561" s="8">
        <f t="shared" si="1847"/>
        <v>0.36276540732861606</v>
      </c>
      <c r="BM1561" s="8">
        <f t="shared" si="1848"/>
        <v>0.68457053730592132</v>
      </c>
      <c r="BN1561" s="8">
        <f t="shared" si="1849"/>
        <v>0.31063114453195045</v>
      </c>
    </row>
    <row r="1562" spans="1:66" x14ac:dyDescent="0.25">
      <c r="A1562" t="s">
        <v>477</v>
      </c>
      <c r="B1562" t="s">
        <v>545</v>
      </c>
      <c r="C1562" t="s">
        <v>479</v>
      </c>
      <c r="D1562" t="s">
        <v>569</v>
      </c>
      <c r="E1562">
        <f>VLOOKUP(A1562,home!$A$2:$E$405,3,FALSE)</f>
        <v>1.30833333333333</v>
      </c>
      <c r="F1562" t="e">
        <f>VLOOKUP(B1562,home!$B$2:$E$405,3,FALSE)</f>
        <v>#N/A</v>
      </c>
      <c r="G1562">
        <f>VLOOKUP(C1562,away!$B$2:$E$405,4,FALSE)</f>
        <v>0.86</v>
      </c>
      <c r="H1562">
        <f>VLOOKUP(A1562,away!$A$2:$E$405,3,FALSE)</f>
        <v>1.06666666666667</v>
      </c>
      <c r="I1562">
        <f>VLOOKUP(C1562,away!$B$2:$E$405,3,FALSE)</f>
        <v>0.62</v>
      </c>
      <c r="J1562" t="e">
        <f>VLOOKUP(B1562,home!$B$2:$E$405,4,FALSE)</f>
        <v>#N/A</v>
      </c>
      <c r="K1562" s="3" t="e">
        <f t="shared" si="1794"/>
        <v>#N/A</v>
      </c>
      <c r="L1562" s="3" t="e">
        <f t="shared" si="1795"/>
        <v>#N/A</v>
      </c>
      <c r="M1562" s="5" t="e">
        <f t="shared" si="1796"/>
        <v>#N/A</v>
      </c>
      <c r="N1562" s="5" t="e">
        <f t="shared" si="1797"/>
        <v>#N/A</v>
      </c>
      <c r="O1562" s="5" t="e">
        <f t="shared" si="1798"/>
        <v>#N/A</v>
      </c>
      <c r="P1562" s="5" t="e">
        <f t="shared" si="1799"/>
        <v>#N/A</v>
      </c>
      <c r="Q1562" s="5" t="e">
        <f t="shared" si="1800"/>
        <v>#N/A</v>
      </c>
      <c r="R1562" s="5" t="e">
        <f t="shared" si="1801"/>
        <v>#N/A</v>
      </c>
      <c r="S1562" s="5" t="e">
        <f t="shared" si="1802"/>
        <v>#N/A</v>
      </c>
      <c r="T1562" s="5" t="e">
        <f t="shared" si="1803"/>
        <v>#N/A</v>
      </c>
      <c r="U1562" s="5" t="e">
        <f t="shared" si="1804"/>
        <v>#N/A</v>
      </c>
      <c r="V1562" s="5" t="e">
        <f t="shared" si="1805"/>
        <v>#N/A</v>
      </c>
      <c r="W1562" s="5" t="e">
        <f t="shared" si="1806"/>
        <v>#N/A</v>
      </c>
      <c r="X1562" s="5" t="e">
        <f t="shared" si="1807"/>
        <v>#N/A</v>
      </c>
      <c r="Y1562" s="5" t="e">
        <f t="shared" si="1808"/>
        <v>#N/A</v>
      </c>
      <c r="Z1562" s="5" t="e">
        <f t="shared" si="1809"/>
        <v>#N/A</v>
      </c>
      <c r="AA1562" s="5" t="e">
        <f t="shared" si="1810"/>
        <v>#N/A</v>
      </c>
      <c r="AB1562" s="5" t="e">
        <f t="shared" si="1811"/>
        <v>#N/A</v>
      </c>
      <c r="AC1562" s="5" t="e">
        <f t="shared" si="1812"/>
        <v>#N/A</v>
      </c>
      <c r="AD1562" s="5" t="e">
        <f t="shared" si="1813"/>
        <v>#N/A</v>
      </c>
      <c r="AE1562" s="5" t="e">
        <f t="shared" si="1814"/>
        <v>#N/A</v>
      </c>
      <c r="AF1562" s="5" t="e">
        <f t="shared" si="1815"/>
        <v>#N/A</v>
      </c>
      <c r="AG1562" s="5" t="e">
        <f t="shared" si="1816"/>
        <v>#N/A</v>
      </c>
      <c r="AH1562" s="5" t="e">
        <f t="shared" si="1817"/>
        <v>#N/A</v>
      </c>
      <c r="AI1562" s="5" t="e">
        <f t="shared" si="1818"/>
        <v>#N/A</v>
      </c>
      <c r="AJ1562" s="5" t="e">
        <f t="shared" si="1819"/>
        <v>#N/A</v>
      </c>
      <c r="AK1562" s="5" t="e">
        <f t="shared" si="1820"/>
        <v>#N/A</v>
      </c>
      <c r="AL1562" s="5" t="e">
        <f t="shared" si="1821"/>
        <v>#N/A</v>
      </c>
      <c r="AM1562" s="5" t="e">
        <f t="shared" si="1822"/>
        <v>#N/A</v>
      </c>
      <c r="AN1562" s="5" t="e">
        <f t="shared" si="1823"/>
        <v>#N/A</v>
      </c>
      <c r="AO1562" s="5" t="e">
        <f t="shared" si="1824"/>
        <v>#N/A</v>
      </c>
      <c r="AP1562" s="5" t="e">
        <f t="shared" si="1825"/>
        <v>#N/A</v>
      </c>
      <c r="AQ1562" s="5" t="e">
        <f t="shared" si="1826"/>
        <v>#N/A</v>
      </c>
      <c r="AR1562" s="5" t="e">
        <f t="shared" si="1827"/>
        <v>#N/A</v>
      </c>
      <c r="AS1562" s="5" t="e">
        <f t="shared" si="1828"/>
        <v>#N/A</v>
      </c>
      <c r="AT1562" s="5" t="e">
        <f t="shared" si="1829"/>
        <v>#N/A</v>
      </c>
      <c r="AU1562" s="5" t="e">
        <f t="shared" si="1830"/>
        <v>#N/A</v>
      </c>
      <c r="AV1562" s="5" t="e">
        <f t="shared" si="1831"/>
        <v>#N/A</v>
      </c>
      <c r="AW1562" s="5" t="e">
        <f t="shared" si="1832"/>
        <v>#N/A</v>
      </c>
      <c r="AX1562" s="5" t="e">
        <f t="shared" si="1833"/>
        <v>#N/A</v>
      </c>
      <c r="AY1562" s="5" t="e">
        <f t="shared" si="1834"/>
        <v>#N/A</v>
      </c>
      <c r="AZ1562" s="5" t="e">
        <f t="shared" si="1835"/>
        <v>#N/A</v>
      </c>
      <c r="BA1562" s="5" t="e">
        <f t="shared" si="1836"/>
        <v>#N/A</v>
      </c>
      <c r="BB1562" s="5" t="e">
        <f t="shared" si="1837"/>
        <v>#N/A</v>
      </c>
      <c r="BC1562" s="5" t="e">
        <f t="shared" si="1838"/>
        <v>#N/A</v>
      </c>
      <c r="BD1562" s="5" t="e">
        <f t="shared" si="1839"/>
        <v>#N/A</v>
      </c>
      <c r="BE1562" s="5" t="e">
        <f t="shared" si="1840"/>
        <v>#N/A</v>
      </c>
      <c r="BF1562" s="5" t="e">
        <f t="shared" si="1841"/>
        <v>#N/A</v>
      </c>
      <c r="BG1562" s="5" t="e">
        <f t="shared" si="1842"/>
        <v>#N/A</v>
      </c>
      <c r="BH1562" s="5" t="e">
        <f t="shared" si="1843"/>
        <v>#N/A</v>
      </c>
      <c r="BI1562" s="5" t="e">
        <f t="shared" si="1844"/>
        <v>#N/A</v>
      </c>
      <c r="BJ1562" s="8" t="e">
        <f t="shared" si="1845"/>
        <v>#N/A</v>
      </c>
      <c r="BK1562" s="8" t="e">
        <f t="shared" si="1846"/>
        <v>#N/A</v>
      </c>
      <c r="BL1562" s="8" t="e">
        <f t="shared" si="1847"/>
        <v>#N/A</v>
      </c>
      <c r="BM1562" s="8" t="e">
        <f t="shared" si="1848"/>
        <v>#N/A</v>
      </c>
      <c r="BN1562" s="8" t="e">
        <f t="shared" si="1849"/>
        <v>#N/A</v>
      </c>
    </row>
    <row r="1563" spans="1:66" x14ac:dyDescent="0.25">
      <c r="A1563" t="s">
        <v>477</v>
      </c>
      <c r="B1563" t="s">
        <v>491</v>
      </c>
      <c r="C1563" t="s">
        <v>484</v>
      </c>
      <c r="D1563" t="s">
        <v>569</v>
      </c>
      <c r="E1563">
        <f>VLOOKUP(A1563,home!$A$2:$E$405,3,FALSE)</f>
        <v>1.30833333333333</v>
      </c>
      <c r="F1563">
        <f>VLOOKUP(B1563,home!$B$2:$E$405,3,FALSE)</f>
        <v>1.08</v>
      </c>
      <c r="G1563">
        <f>VLOOKUP(C1563,away!$B$2:$E$405,4,FALSE)</f>
        <v>0.68</v>
      </c>
      <c r="H1563">
        <f>VLOOKUP(A1563,away!$A$2:$E$405,3,FALSE)</f>
        <v>1.06666666666667</v>
      </c>
      <c r="I1563">
        <f>VLOOKUP(C1563,away!$B$2:$E$405,3,FALSE)</f>
        <v>1.19</v>
      </c>
      <c r="J1563">
        <f>VLOOKUP(B1563,home!$B$2:$E$405,4,FALSE)</f>
        <v>1.38</v>
      </c>
      <c r="K1563" s="3">
        <f t="shared" si="1794"/>
        <v>0.9608399999999977</v>
      </c>
      <c r="L1563" s="3">
        <f t="shared" si="1795"/>
        <v>1.7516800000000052</v>
      </c>
      <c r="M1563" s="5">
        <f t="shared" si="1796"/>
        <v>6.6369345052410392E-2</v>
      </c>
      <c r="N1563" s="5">
        <f t="shared" si="1797"/>
        <v>6.3770321500157851E-2</v>
      </c>
      <c r="O1563" s="5">
        <f t="shared" si="1798"/>
        <v>0.11625785434140658</v>
      </c>
      <c r="P1563" s="5">
        <f t="shared" si="1799"/>
        <v>0.11170519676539682</v>
      </c>
      <c r="Q1563" s="5">
        <f t="shared" si="1800"/>
        <v>3.0636537855105755E-2</v>
      </c>
      <c r="R1563" s="5">
        <f t="shared" si="1801"/>
        <v>0.10182327914637787</v>
      </c>
      <c r="S1563" s="5">
        <f t="shared" si="1802"/>
        <v>4.7002313246207211E-2</v>
      </c>
      <c r="T1563" s="5">
        <f t="shared" si="1803"/>
        <v>5.3665410630031808E-2</v>
      </c>
      <c r="U1563" s="5">
        <f t="shared" si="1804"/>
        <v>9.7835879535005471E-2</v>
      </c>
      <c r="V1563" s="5">
        <f t="shared" si="1805"/>
        <v>8.7898723682853352E-3</v>
      </c>
      <c r="W1563" s="5">
        <f t="shared" si="1806"/>
        <v>9.812270344233251E-3</v>
      </c>
      <c r="X1563" s="5">
        <f t="shared" si="1807"/>
        <v>1.7187957716586551E-2</v>
      </c>
      <c r="Y1563" s="5">
        <f t="shared" si="1808"/>
        <v>1.5053900886495213E-2</v>
      </c>
      <c r="Z1563" s="5">
        <f t="shared" si="1809"/>
        <v>5.9453933871709226E-2</v>
      </c>
      <c r="AA1563" s="5">
        <f t="shared" si="1810"/>
        <v>5.712571782129295E-2</v>
      </c>
      <c r="AB1563" s="5">
        <f t="shared" si="1811"/>
        <v>2.7444337355705492E-2</v>
      </c>
      <c r="AC1563" s="5">
        <f t="shared" si="1812"/>
        <v>9.2463096259526344E-4</v>
      </c>
      <c r="AD1563" s="5">
        <f t="shared" si="1813"/>
        <v>2.3570054593882632E-3</v>
      </c>
      <c r="AE1563" s="5">
        <f t="shared" si="1814"/>
        <v>4.1287193231012449E-3</v>
      </c>
      <c r="AF1563" s="5">
        <f t="shared" si="1815"/>
        <v>3.6160975319450058E-3</v>
      </c>
      <c r="AG1563" s="5">
        <f t="shared" si="1816"/>
        <v>2.1114152415858149E-3</v>
      </c>
      <c r="AH1563" s="5">
        <f t="shared" si="1817"/>
        <v>2.6036066721098997E-2</v>
      </c>
      <c r="AI1563" s="5">
        <f t="shared" si="1818"/>
        <v>2.5016494348300698E-2</v>
      </c>
      <c r="AJ1563" s="5">
        <f t="shared" si="1819"/>
        <v>1.2018424214810591E-2</v>
      </c>
      <c r="AK1563" s="5">
        <f t="shared" si="1820"/>
        <v>3.849260907519528E-3</v>
      </c>
      <c r="AL1563" s="5">
        <f t="shared" si="1821"/>
        <v>6.2249270973229809E-5</v>
      </c>
      <c r="AM1563" s="5">
        <f t="shared" si="1822"/>
        <v>4.5294102511972282E-4</v>
      </c>
      <c r="AN1563" s="5">
        <f t="shared" si="1823"/>
        <v>7.934077348817184E-4</v>
      </c>
      <c r="AO1563" s="5">
        <f t="shared" si="1824"/>
        <v>6.9489823051880641E-4</v>
      </c>
      <c r="AP1563" s="5">
        <f t="shared" si="1825"/>
        <v>4.0574644414506205E-4</v>
      </c>
      <c r="AQ1563" s="5">
        <f t="shared" si="1826"/>
        <v>1.7768448282000623E-4</v>
      </c>
      <c r="AR1563" s="5">
        <f t="shared" si="1827"/>
        <v>9.1213714708029553E-3</v>
      </c>
      <c r="AS1563" s="5">
        <f t="shared" si="1828"/>
        <v>8.7641785640062888E-3</v>
      </c>
      <c r="AT1563" s="5">
        <f t="shared" si="1829"/>
        <v>4.2104866657198909E-3</v>
      </c>
      <c r="AU1563" s="5">
        <f t="shared" si="1830"/>
        <v>1.3485346692967638E-3</v>
      </c>
      <c r="AV1563" s="5">
        <f t="shared" si="1831"/>
        <v>3.2393151291177481E-4</v>
      </c>
      <c r="AW1563" s="5">
        <f t="shared" si="1832"/>
        <v>2.9102990314931577E-6</v>
      </c>
      <c r="AX1563" s="5">
        <f t="shared" si="1833"/>
        <v>7.2533975762672191E-5</v>
      </c>
      <c r="AY1563" s="5">
        <f t="shared" si="1834"/>
        <v>1.2705631466395801E-4</v>
      </c>
      <c r="AZ1563" s="5">
        <f t="shared" si="1835"/>
        <v>1.1128100263528134E-4</v>
      </c>
      <c r="BA1563" s="5">
        <f t="shared" si="1836"/>
        <v>6.4976235565390053E-5</v>
      </c>
      <c r="BB1563" s="5">
        <f t="shared" si="1837"/>
        <v>2.8454393078795712E-5</v>
      </c>
      <c r="BC1563" s="5">
        <f t="shared" si="1838"/>
        <v>9.9685982536529939E-6</v>
      </c>
      <c r="BD1563" s="5">
        <f t="shared" si="1839"/>
        <v>2.6629539963293641E-3</v>
      </c>
      <c r="BE1563" s="5">
        <f t="shared" si="1840"/>
        <v>2.5586727178330999E-3</v>
      </c>
      <c r="BF1563" s="5">
        <f t="shared" si="1841"/>
        <v>1.2292375471013748E-3</v>
      </c>
      <c r="BG1563" s="5">
        <f t="shared" si="1842"/>
        <v>3.9370020158562745E-4</v>
      </c>
      <c r="BH1563" s="5">
        <f t="shared" si="1843"/>
        <v>9.4570725422883327E-5</v>
      </c>
      <c r="BI1563" s="5">
        <f t="shared" si="1844"/>
        <v>1.8173467163064608E-5</v>
      </c>
      <c r="BJ1563" s="8">
        <f t="shared" si="1845"/>
        <v>0.20527858492607579</v>
      </c>
      <c r="BK1563" s="8">
        <f t="shared" si="1846"/>
        <v>0.23498066398053219</v>
      </c>
      <c r="BL1563" s="8">
        <f t="shared" si="1847"/>
        <v>0.49813312592969128</v>
      </c>
      <c r="BM1563" s="8">
        <f t="shared" si="1848"/>
        <v>0.50715962803152048</v>
      </c>
      <c r="BN1563" s="8">
        <f t="shared" si="1849"/>
        <v>0.49056253466085531</v>
      </c>
    </row>
    <row r="1564" spans="1:66" x14ac:dyDescent="0.25">
      <c r="A1564" t="s">
        <v>477</v>
      </c>
      <c r="B1564" t="s">
        <v>490</v>
      </c>
      <c r="C1564" t="s">
        <v>488</v>
      </c>
      <c r="D1564" t="s">
        <v>569</v>
      </c>
      <c r="E1564">
        <f>VLOOKUP(A1564,home!$A$2:$E$405,3,FALSE)</f>
        <v>1.30833333333333</v>
      </c>
      <c r="F1564">
        <f>VLOOKUP(B1564,home!$B$2:$E$405,3,FALSE)</f>
        <v>0.81</v>
      </c>
      <c r="G1564">
        <f>VLOOKUP(C1564,away!$B$2:$E$405,4,FALSE)</f>
        <v>0.59</v>
      </c>
      <c r="H1564">
        <f>VLOOKUP(A1564,away!$A$2:$E$405,3,FALSE)</f>
        <v>1.06666666666667</v>
      </c>
      <c r="I1564">
        <f>VLOOKUP(C1564,away!$B$2:$E$405,3,FALSE)</f>
        <v>1.27</v>
      </c>
      <c r="J1564">
        <f>VLOOKUP(B1564,home!$B$2:$E$405,4,FALSE)</f>
        <v>0.68</v>
      </c>
      <c r="K1564" s="3">
        <f t="shared" si="1794"/>
        <v>0.62525249999999832</v>
      </c>
      <c r="L1564" s="3">
        <f t="shared" si="1795"/>
        <v>0.92117333333333629</v>
      </c>
      <c r="M1564" s="5">
        <f t="shared" si="1796"/>
        <v>0.21300794077510227</v>
      </c>
      <c r="N1564" s="5">
        <f t="shared" si="1797"/>
        <v>0.13318374748948425</v>
      </c>
      <c r="O1564" s="5">
        <f t="shared" si="1798"/>
        <v>0.19621723483027081</v>
      </c>
      <c r="P1564" s="5">
        <f t="shared" si="1799"/>
        <v>0.12268531662071357</v>
      </c>
      <c r="Q1564" s="5">
        <f t="shared" si="1800"/>
        <v>4.1636735538584262E-2</v>
      </c>
      <c r="R1564" s="5">
        <f t="shared" si="1801"/>
        <v>9.0375042133025288E-2</v>
      </c>
      <c r="S1564" s="5">
        <f t="shared" si="1802"/>
        <v>1.7665640608929913E-2</v>
      </c>
      <c r="T1564" s="5">
        <f t="shared" si="1803"/>
        <v>3.8354650465196247E-2</v>
      </c>
      <c r="U1564" s="5">
        <f t="shared" si="1804"/>
        <v>5.6507221031279239E-2</v>
      </c>
      <c r="V1564" s="5">
        <f t="shared" si="1805"/>
        <v>1.130534123922426E-3</v>
      </c>
      <c r="W1564" s="5">
        <f t="shared" si="1806"/>
        <v>8.6778243291128626E-3</v>
      </c>
      <c r="X1564" s="5">
        <f t="shared" si="1807"/>
        <v>7.9937803633300178E-3</v>
      </c>
      <c r="Y1564" s="5">
        <f t="shared" si="1808"/>
        <v>3.6818286516116404E-3</v>
      </c>
      <c r="Z1564" s="5">
        <f t="shared" si="1809"/>
        <v>2.7750359603939876E-2</v>
      </c>
      <c r="AA1564" s="5">
        <f t="shared" si="1810"/>
        <v>1.7350981718262371E-2</v>
      </c>
      <c r="AB1564" s="5">
        <f t="shared" si="1811"/>
        <v>5.4243723483989063E-3</v>
      </c>
      <c r="AC1564" s="5">
        <f t="shared" si="1812"/>
        <v>4.0696821101843864E-5</v>
      </c>
      <c r="AD1564" s="5">
        <f t="shared" si="1813"/>
        <v>1.3564578390846565E-3</v>
      </c>
      <c r="AE1564" s="5">
        <f t="shared" si="1814"/>
        <v>1.2495327891557471E-3</v>
      </c>
      <c r="AF1564" s="5">
        <f t="shared" si="1815"/>
        <v>5.755181422479502E-4</v>
      </c>
      <c r="AG1564" s="5">
        <f t="shared" si="1816"/>
        <v>1.767173218294512E-4</v>
      </c>
      <c r="AH1564" s="5">
        <f t="shared" si="1817"/>
        <v>6.3907228143900126E-3</v>
      </c>
      <c r="AI1564" s="5">
        <f t="shared" si="1818"/>
        <v>3.9958154165043802E-3</v>
      </c>
      <c r="AJ1564" s="5">
        <f t="shared" si="1819"/>
        <v>1.2491967893539491E-3</v>
      </c>
      <c r="AK1564" s="5">
        <f t="shared" si="1820"/>
        <v>2.6035447184517602E-4</v>
      </c>
      <c r="AL1564" s="5">
        <f t="shared" si="1821"/>
        <v>9.3759929590753674E-7</v>
      </c>
      <c r="AM1564" s="5">
        <f t="shared" si="1822"/>
        <v>1.6962573100645536E-4</v>
      </c>
      <c r="AN1564" s="5">
        <f t="shared" si="1823"/>
        <v>1.5625470005032032E-4</v>
      </c>
      <c r="AO1564" s="5">
        <f t="shared" si="1824"/>
        <v>7.1968831447177098E-5</v>
      </c>
      <c r="AP1564" s="5">
        <f t="shared" si="1825"/>
        <v>2.2098589453433727E-5</v>
      </c>
      <c r="AQ1564" s="5">
        <f t="shared" si="1826"/>
        <v>5.0891578271961126E-6</v>
      </c>
      <c r="AR1564" s="5">
        <f t="shared" si="1827"/>
        <v>1.1773926874682102E-3</v>
      </c>
      <c r="AS1564" s="5">
        <f t="shared" si="1828"/>
        <v>7.3616772132121503E-4</v>
      </c>
      <c r="AT1564" s="5">
        <f t="shared" si="1829"/>
        <v>2.3014535408769586E-4</v>
      </c>
      <c r="AU1564" s="5">
        <f t="shared" si="1830"/>
        <v>4.7966319335572228E-5</v>
      </c>
      <c r="AV1564" s="5">
        <f t="shared" si="1831"/>
        <v>7.4977652700911984E-6</v>
      </c>
      <c r="AW1564" s="5">
        <f t="shared" si="1832"/>
        <v>1.5000701390546938E-8</v>
      </c>
      <c r="AX1564" s="5">
        <f t="shared" si="1833"/>
        <v>1.7676485396018902E-5</v>
      </c>
      <c r="AY1564" s="5">
        <f t="shared" si="1834"/>
        <v>1.6283106973868768E-5</v>
      </c>
      <c r="AZ1564" s="5">
        <f t="shared" si="1835"/>
        <v>7.4997819640709949E-6</v>
      </c>
      <c r="BA1564" s="5">
        <f t="shared" si="1836"/>
        <v>2.3028663837055049E-6</v>
      </c>
      <c r="BB1564" s="5">
        <f t="shared" si="1837"/>
        <v>5.3033477572482131E-7</v>
      </c>
      <c r="BC1564" s="5">
        <f t="shared" si="1838"/>
        <v>9.7706050627404237E-8</v>
      </c>
      <c r="BD1564" s="5">
        <f t="shared" si="1839"/>
        <v>1.8076379109289759E-4</v>
      </c>
      <c r="BE1564" s="5">
        <f t="shared" si="1840"/>
        <v>1.1302301229031164E-4</v>
      </c>
      <c r="BF1564" s="5">
        <f t="shared" si="1841"/>
        <v>3.5333960496023945E-5</v>
      </c>
      <c r="BG1564" s="5">
        <f t="shared" si="1842"/>
        <v>7.3642157116800511E-6</v>
      </c>
      <c r="BH1564" s="5">
        <f t="shared" si="1843"/>
        <v>1.1511235710668046E-6</v>
      </c>
      <c r="BI1564" s="5">
        <f t="shared" si="1844"/>
        <v>1.4394857812368904E-7</v>
      </c>
      <c r="BJ1564" s="8">
        <f t="shared" si="1845"/>
        <v>0.23735622022096572</v>
      </c>
      <c r="BK1564" s="8">
        <f t="shared" si="1846"/>
        <v>0.35454734965603985</v>
      </c>
      <c r="BL1564" s="8">
        <f t="shared" si="1847"/>
        <v>0.38030789145255312</v>
      </c>
      <c r="BM1564" s="8">
        <f t="shared" si="1848"/>
        <v>0.20283953544004546</v>
      </c>
      <c r="BN1564" s="8">
        <f t="shared" si="1849"/>
        <v>0.79710601738718045</v>
      </c>
    </row>
    <row r="1565" spans="1:66" x14ac:dyDescent="0.25">
      <c r="A1565" t="s">
        <v>477</v>
      </c>
      <c r="B1565" t="s">
        <v>482</v>
      </c>
      <c r="C1565" t="s">
        <v>487</v>
      </c>
      <c r="D1565" t="s">
        <v>569</v>
      </c>
      <c r="E1565">
        <f>VLOOKUP(A1565,home!$A$2:$E$405,3,FALSE)</f>
        <v>1.30833333333333</v>
      </c>
      <c r="F1565">
        <f>VLOOKUP(B1565,home!$B$2:$E$405,3,FALSE)</f>
        <v>1.08</v>
      </c>
      <c r="G1565">
        <f>VLOOKUP(C1565,away!$B$2:$E$405,4,FALSE)</f>
        <v>1.08</v>
      </c>
      <c r="H1565">
        <f>VLOOKUP(A1565,away!$A$2:$E$405,3,FALSE)</f>
        <v>1.06666666666667</v>
      </c>
      <c r="I1565">
        <f>VLOOKUP(C1565,away!$B$2:$E$405,3,FALSE)</f>
        <v>0.9</v>
      </c>
      <c r="J1565">
        <f>VLOOKUP(B1565,home!$B$2:$E$405,4,FALSE)</f>
        <v>1.1599999999999999</v>
      </c>
      <c r="K1565" s="3">
        <f t="shared" si="1794"/>
        <v>1.5260399999999963</v>
      </c>
      <c r="L1565" s="3">
        <f t="shared" si="1795"/>
        <v>1.1136000000000033</v>
      </c>
      <c r="M1565" s="5">
        <f t="shared" si="1796"/>
        <v>7.1386964238191616E-2</v>
      </c>
      <c r="N1565" s="5">
        <f t="shared" si="1797"/>
        <v>0.10893936290604968</v>
      </c>
      <c r="O1565" s="5">
        <f t="shared" si="1798"/>
        <v>7.9496523375650413E-2</v>
      </c>
      <c r="P1565" s="5">
        <f t="shared" si="1799"/>
        <v>0.12131487453217726</v>
      </c>
      <c r="Q1565" s="5">
        <f t="shared" si="1800"/>
        <v>8.3122912684573835E-2</v>
      </c>
      <c r="R1565" s="5">
        <f t="shared" si="1801"/>
        <v>4.4263664215562284E-2</v>
      </c>
      <c r="S1565" s="5">
        <f t="shared" si="1802"/>
        <v>5.1540568154893766E-2</v>
      </c>
      <c r="T1565" s="5">
        <f t="shared" si="1803"/>
        <v>9.2565675565541683E-2</v>
      </c>
      <c r="U1565" s="5">
        <f t="shared" si="1804"/>
        <v>6.7548122139516512E-2</v>
      </c>
      <c r="V1565" s="5">
        <f t="shared" si="1805"/>
        <v>9.7319939847924468E-3</v>
      </c>
      <c r="W1565" s="5">
        <f t="shared" si="1806"/>
        <v>4.2282963224388917E-2</v>
      </c>
      <c r="X1565" s="5">
        <f t="shared" si="1807"/>
        <v>4.708630784667963E-2</v>
      </c>
      <c r="Y1565" s="5">
        <f t="shared" si="1808"/>
        <v>2.6217656209031298E-2</v>
      </c>
      <c r="Z1565" s="5">
        <f t="shared" si="1809"/>
        <v>1.6430672156816768E-2</v>
      </c>
      <c r="AA1565" s="5">
        <f t="shared" si="1810"/>
        <v>2.5073862938188602E-2</v>
      </c>
      <c r="AB1565" s="5">
        <f t="shared" si="1811"/>
        <v>1.9131858899096625E-2</v>
      </c>
      <c r="AC1565" s="5">
        <f t="shared" si="1812"/>
        <v>1.0336582821984656E-3</v>
      </c>
      <c r="AD1565" s="5">
        <f t="shared" si="1813"/>
        <v>1.6131373299736573E-2</v>
      </c>
      <c r="AE1565" s="5">
        <f t="shared" si="1814"/>
        <v>1.79638973065867E-2</v>
      </c>
      <c r="AF1565" s="5">
        <f t="shared" si="1815"/>
        <v>1.0002298020307504E-2</v>
      </c>
      <c r="AG1565" s="5">
        <f t="shared" si="1816"/>
        <v>3.7128530251381566E-3</v>
      </c>
      <c r="AH1565" s="5">
        <f t="shared" si="1817"/>
        <v>4.5742991284578004E-3</v>
      </c>
      <c r="AI1565" s="5">
        <f t="shared" si="1818"/>
        <v>6.9805634419917257E-3</v>
      </c>
      <c r="AJ1565" s="5">
        <f t="shared" si="1819"/>
        <v>5.3263095175085139E-3</v>
      </c>
      <c r="AK1565" s="5">
        <f t="shared" si="1820"/>
        <v>2.7093871253662245E-3</v>
      </c>
      <c r="AL1565" s="5">
        <f t="shared" si="1821"/>
        <v>7.0263878651932084E-5</v>
      </c>
      <c r="AM1565" s="5">
        <f t="shared" si="1822"/>
        <v>4.9234241820659882E-3</v>
      </c>
      <c r="AN1565" s="5">
        <f t="shared" si="1823"/>
        <v>5.4827251691487002E-3</v>
      </c>
      <c r="AO1565" s="5">
        <f t="shared" si="1824"/>
        <v>3.0527813741820058E-3</v>
      </c>
      <c r="AP1565" s="5">
        <f t="shared" si="1825"/>
        <v>1.1331924460963639E-3</v>
      </c>
      <c r="AQ1565" s="5">
        <f t="shared" si="1826"/>
        <v>3.1548077699322853E-4</v>
      </c>
      <c r="AR1565" s="5">
        <f t="shared" si="1827"/>
        <v>1.0187879018901246E-3</v>
      </c>
      <c r="AS1565" s="5">
        <f t="shared" si="1828"/>
        <v>1.554711089800402E-3</v>
      </c>
      <c r="AT1565" s="5">
        <f t="shared" si="1829"/>
        <v>1.1862756557394999E-3</v>
      </c>
      <c r="AU1565" s="5">
        <f t="shared" si="1830"/>
        <v>6.0343470056156733E-4</v>
      </c>
      <c r="AV1565" s="5">
        <f t="shared" si="1831"/>
        <v>2.3021637261124296E-4</v>
      </c>
      <c r="AW1565" s="5">
        <f t="shared" si="1832"/>
        <v>3.316841804759292E-6</v>
      </c>
      <c r="AX1565" s="5">
        <f t="shared" si="1833"/>
        <v>1.2522237064666597E-3</v>
      </c>
      <c r="AY1565" s="5">
        <f t="shared" si="1834"/>
        <v>1.3944763195212764E-3</v>
      </c>
      <c r="AZ1565" s="5">
        <f t="shared" si="1835"/>
        <v>7.7644441470944901E-4</v>
      </c>
      <c r="BA1565" s="5">
        <f t="shared" si="1836"/>
        <v>2.8821616674014832E-4</v>
      </c>
      <c r="BB1565" s="5">
        <f t="shared" si="1837"/>
        <v>8.0239380820457514E-5</v>
      </c>
      <c r="BC1565" s="5">
        <f t="shared" si="1838"/>
        <v>1.7870914896332352E-5</v>
      </c>
      <c r="BD1565" s="5">
        <f t="shared" si="1839"/>
        <v>1.8908703459080751E-4</v>
      </c>
      <c r="BE1565" s="5">
        <f t="shared" si="1840"/>
        <v>2.8855437826695525E-4</v>
      </c>
      <c r="BF1565" s="5">
        <f t="shared" si="1841"/>
        <v>2.2017276170525167E-4</v>
      </c>
      <c r="BG1565" s="5">
        <f t="shared" si="1842"/>
        <v>1.1199748042422715E-4</v>
      </c>
      <c r="BH1565" s="5">
        <f t="shared" si="1843"/>
        <v>4.2728158756646787E-5</v>
      </c>
      <c r="BI1565" s="5">
        <f t="shared" si="1844"/>
        <v>1.3040975877798623E-5</v>
      </c>
      <c r="BJ1565" s="8">
        <f t="shared" si="1845"/>
        <v>0.46674237493967463</v>
      </c>
      <c r="BK1565" s="8">
        <f t="shared" si="1846"/>
        <v>0.25647279939042683</v>
      </c>
      <c r="BL1565" s="8">
        <f t="shared" si="1847"/>
        <v>0.26056359729156325</v>
      </c>
      <c r="BM1565" s="8">
        <f t="shared" si="1848"/>
        <v>0.49029398234855975</v>
      </c>
      <c r="BN1565" s="8">
        <f t="shared" si="1849"/>
        <v>0.5085243019522051</v>
      </c>
    </row>
    <row r="1566" spans="1:66" x14ac:dyDescent="0.25">
      <c r="A1566" t="s">
        <v>22</v>
      </c>
      <c r="B1566" t="s">
        <v>167</v>
      </c>
      <c r="C1566" t="s">
        <v>263</v>
      </c>
      <c r="D1566" t="s">
        <v>569</v>
      </c>
      <c r="E1566">
        <f>VLOOKUP(A1566,home!$A$2:$E$405,3,FALSE)</f>
        <v>1.5026315789473701</v>
      </c>
      <c r="F1566">
        <f>VLOOKUP(B1566,home!$B$2:$E$405,3,FALSE)</f>
        <v>1.0900000000000001</v>
      </c>
      <c r="G1566">
        <f>VLOOKUP(C1566,away!$B$2:$E$405,4,FALSE)</f>
        <v>0.56000000000000005</v>
      </c>
      <c r="H1566">
        <f>VLOOKUP(A1566,away!$A$2:$E$405,3,FALSE)</f>
        <v>1.3631578947368399</v>
      </c>
      <c r="I1566">
        <f>VLOOKUP(C1566,away!$B$2:$E$405,3,FALSE)</f>
        <v>1.26</v>
      </c>
      <c r="J1566">
        <f>VLOOKUP(B1566,home!$B$2:$E$405,4,FALSE)</f>
        <v>1.1200000000000001</v>
      </c>
      <c r="K1566" s="3">
        <f t="shared" si="1794"/>
        <v>0.91720631578947487</v>
      </c>
      <c r="L1566" s="3">
        <f t="shared" si="1795"/>
        <v>1.9236884210526286</v>
      </c>
      <c r="M1566" s="5">
        <f t="shared" si="1796"/>
        <v>5.8373413748115381E-2</v>
      </c>
      <c r="N1566" s="5">
        <f t="shared" si="1797"/>
        <v>5.3540463763963583E-2</v>
      </c>
      <c r="O1566" s="5">
        <f t="shared" si="1798"/>
        <v>0.11229226012456388</v>
      </c>
      <c r="P1566" s="5">
        <f t="shared" si="1799"/>
        <v>0.10299517020052458</v>
      </c>
      <c r="Q1566" s="5">
        <f t="shared" si="1800"/>
        <v>2.4553825757302458E-2</v>
      </c>
      <c r="R1566" s="5">
        <f t="shared" si="1801"/>
        <v>0.1080076602877267</v>
      </c>
      <c r="S1566" s="5">
        <f t="shared" si="1802"/>
        <v>4.5431663164369564E-2</v>
      </c>
      <c r="T1566" s="5">
        <f t="shared" si="1803"/>
        <v>4.7233910301866529E-2</v>
      </c>
      <c r="U1566" s="5">
        <f t="shared" si="1804"/>
        <v>9.9065308169546951E-2</v>
      </c>
      <c r="V1566" s="5">
        <f t="shared" si="1805"/>
        <v>8.9067219316625208E-3</v>
      </c>
      <c r="W1566" s="5">
        <f t="shared" si="1806"/>
        <v>7.5069746871307018E-3</v>
      </c>
      <c r="X1566" s="5">
        <f t="shared" si="1807"/>
        <v>1.444108028276851E-2</v>
      </c>
      <c r="Y1566" s="5">
        <f t="shared" si="1808"/>
        <v>1.3890069463726604E-2</v>
      </c>
      <c r="Z1566" s="5">
        <f t="shared" si="1809"/>
        <v>6.9257695160161892E-2</v>
      </c>
      <c r="AA1566" s="5">
        <f t="shared" si="1810"/>
        <v>6.3523595417922629E-2</v>
      </c>
      <c r="AB1566" s="5">
        <f t="shared" si="1811"/>
        <v>2.9132121459486987E-2</v>
      </c>
      <c r="AC1566" s="5">
        <f t="shared" si="1812"/>
        <v>9.8219943204660445E-4</v>
      </c>
      <c r="AD1566" s="5">
        <f t="shared" si="1813"/>
        <v>1.7213611488769986E-3</v>
      </c>
      <c r="AE1566" s="5">
        <f t="shared" si="1814"/>
        <v>3.311362510544532E-3</v>
      </c>
      <c r="AF1566" s="5">
        <f t="shared" si="1815"/>
        <v>3.1850148597211401E-3</v>
      </c>
      <c r="AG1566" s="5">
        <f t="shared" si="1816"/>
        <v>2.0423254021753735E-3</v>
      </c>
      <c r="AH1566" s="5">
        <f t="shared" si="1817"/>
        <v>3.3307556562099015E-2</v>
      </c>
      <c r="AI1566" s="5">
        <f t="shared" si="1818"/>
        <v>3.054990124227238E-2</v>
      </c>
      <c r="AJ1566" s="5">
        <f t="shared" si="1819"/>
        <v>1.4010281183078475E-2</v>
      </c>
      <c r="AK1566" s="5">
        <f t="shared" si="1820"/>
        <v>4.283439462368672E-3</v>
      </c>
      <c r="AL1566" s="5">
        <f t="shared" si="1821"/>
        <v>6.9320460243094673E-5</v>
      </c>
      <c r="AM1566" s="5">
        <f t="shared" si="1822"/>
        <v>3.1576866350092203E-4</v>
      </c>
      <c r="AN1566" s="5">
        <f t="shared" si="1823"/>
        <v>6.0744052170798746E-4</v>
      </c>
      <c r="AO1566" s="5">
        <f t="shared" si="1824"/>
        <v>5.8426314904391177E-4</v>
      </c>
      <c r="AP1566" s="5">
        <f t="shared" si="1825"/>
        <v>3.7464675155450647E-4</v>
      </c>
      <c r="AQ1566" s="5">
        <f t="shared" si="1826"/>
        <v>1.801759044875962E-4</v>
      </c>
      <c r="AR1566" s="5">
        <f t="shared" si="1827"/>
        <v>1.2814672178413082E-2</v>
      </c>
      <c r="AS1566" s="5">
        <f t="shared" si="1828"/>
        <v>1.1753698256812144E-2</v>
      </c>
      <c r="AT1566" s="5">
        <f t="shared" si="1829"/>
        <v>5.3902831375159206E-3</v>
      </c>
      <c r="AU1566" s="5">
        <f t="shared" si="1830"/>
        <v>1.6480005792077032E-3</v>
      </c>
      <c r="AV1566" s="5">
        <f t="shared" si="1831"/>
        <v>3.7788913491850439E-4</v>
      </c>
      <c r="AW1566" s="5">
        <f t="shared" si="1832"/>
        <v>3.3975096912384726E-6</v>
      </c>
      <c r="AX1566" s="5">
        <f t="shared" si="1833"/>
        <v>4.8270835415241166E-5</v>
      </c>
      <c r="AY1566" s="5">
        <f t="shared" si="1834"/>
        <v>9.2858047162836581E-5</v>
      </c>
      <c r="AZ1566" s="5">
        <f t="shared" si="1835"/>
        <v>8.9314975064353836E-5</v>
      </c>
      <c r="BA1566" s="5">
        <f t="shared" si="1836"/>
        <v>5.7271394452633914E-5</v>
      </c>
      <c r="BB1566" s="5">
        <f t="shared" si="1837"/>
        <v>2.7543079591517391E-5</v>
      </c>
      <c r="BC1566" s="5">
        <f t="shared" si="1838"/>
        <v>1.0596860658066601E-5</v>
      </c>
      <c r="BD1566" s="5">
        <f t="shared" si="1839"/>
        <v>4.1085727481997474E-3</v>
      </c>
      <c r="BE1566" s="5">
        <f t="shared" si="1840"/>
        <v>3.7684088735293274E-3</v>
      </c>
      <c r="BF1566" s="5">
        <f t="shared" si="1841"/>
        <v>1.7282042096390998E-3</v>
      </c>
      <c r="BG1566" s="5">
        <f t="shared" si="1842"/>
        <v>5.2837327201831342E-4</v>
      </c>
      <c r="BH1566" s="5">
        <f t="shared" si="1843"/>
        <v>1.2115682554738678E-4</v>
      </c>
      <c r="BI1566" s="5">
        <f t="shared" si="1844"/>
        <v>2.2225161118613359E-5</v>
      </c>
      <c r="BJ1566" s="8">
        <f t="shared" si="1845"/>
        <v>0.173814538360716</v>
      </c>
      <c r="BK1566" s="8">
        <f t="shared" si="1846"/>
        <v>0.21685134698412459</v>
      </c>
      <c r="BL1566" s="8">
        <f t="shared" si="1847"/>
        <v>0.53643360828598552</v>
      </c>
      <c r="BM1566" s="8">
        <f t="shared" si="1848"/>
        <v>0.53650493437131985</v>
      </c>
      <c r="BN1566" s="8">
        <f t="shared" si="1849"/>
        <v>0.45976279388219654</v>
      </c>
    </row>
    <row r="1567" spans="1:66" x14ac:dyDescent="0.25">
      <c r="A1567" t="s">
        <v>22</v>
      </c>
      <c r="B1567" t="s">
        <v>265</v>
      </c>
      <c r="C1567" t="s">
        <v>23</v>
      </c>
      <c r="D1567" t="s">
        <v>569</v>
      </c>
      <c r="E1567">
        <f>VLOOKUP(A1567,home!$A$2:$E$405,3,FALSE)</f>
        <v>1.5026315789473701</v>
      </c>
      <c r="F1567">
        <f>VLOOKUP(B1567,home!$B$2:$E$405,3,FALSE)</f>
        <v>1.22</v>
      </c>
      <c r="G1567">
        <f>VLOOKUP(C1567,away!$B$2:$E$405,4,FALSE)</f>
        <v>1.1599999999999999</v>
      </c>
      <c r="H1567">
        <f>VLOOKUP(A1567,away!$A$2:$E$405,3,FALSE)</f>
        <v>1.3631578947368399</v>
      </c>
      <c r="I1567">
        <f>VLOOKUP(C1567,away!$B$2:$E$405,3,FALSE)</f>
        <v>1.23</v>
      </c>
      <c r="J1567">
        <f>VLOOKUP(B1567,home!$B$2:$E$405,4,FALSE)</f>
        <v>0.86</v>
      </c>
      <c r="K1567" s="3">
        <f t="shared" si="1794"/>
        <v>2.126524210526318</v>
      </c>
      <c r="L1567" s="3">
        <f t="shared" si="1795"/>
        <v>1.4419484210526292</v>
      </c>
      <c r="M1567" s="5">
        <f t="shared" si="1796"/>
        <v>2.8198890900558122E-2</v>
      </c>
      <c r="N1567" s="5">
        <f t="shared" si="1797"/>
        <v>5.9965624210027123E-2</v>
      </c>
      <c r="O1567" s="5">
        <f t="shared" si="1798"/>
        <v>4.0661346209495131E-2</v>
      </c>
      <c r="P1567" s="5">
        <f t="shared" si="1799"/>
        <v>8.646733714708392E-2</v>
      </c>
      <c r="Q1567" s="5">
        <f t="shared" si="1800"/>
        <v>6.3759175840972918E-2</v>
      </c>
      <c r="R1567" s="5">
        <f t="shared" si="1801"/>
        <v>2.9315781982327916E-2</v>
      </c>
      <c r="S1567" s="5">
        <f t="shared" si="1802"/>
        <v>6.6284525335351993E-2</v>
      </c>
      <c r="T1567" s="5">
        <f t="shared" si="1803"/>
        <v>9.1937442931507837E-2</v>
      </c>
      <c r="U1567" s="5">
        <f t="shared" si="1804"/>
        <v>6.2340720135931525E-2</v>
      </c>
      <c r="V1567" s="5">
        <f t="shared" si="1805"/>
        <v>2.2583419326738543E-2</v>
      </c>
      <c r="W1567" s="5">
        <f t="shared" si="1806"/>
        <v>4.519514368967787E-2</v>
      </c>
      <c r="X1567" s="5">
        <f t="shared" si="1807"/>
        <v>6.5169066082577692E-2</v>
      </c>
      <c r="Y1567" s="5">
        <f t="shared" si="1808"/>
        <v>4.6985215969623698E-2</v>
      </c>
      <c r="Z1567" s="5">
        <f t="shared" si="1809"/>
        <v>1.4090615180446945E-2</v>
      </c>
      <c r="AA1567" s="5">
        <f t="shared" si="1810"/>
        <v>2.9964034322430087E-2</v>
      </c>
      <c r="AB1567" s="5">
        <f t="shared" si="1811"/>
        <v>3.1859622215844582E-2</v>
      </c>
      <c r="AC1567" s="5">
        <f t="shared" si="1812"/>
        <v>4.328025124607884E-3</v>
      </c>
      <c r="AD1567" s="5">
        <f t="shared" si="1813"/>
        <v>2.4027141813578939E-2</v>
      </c>
      <c r="AE1567" s="5">
        <f t="shared" si="1814"/>
        <v>3.4645899200497751E-2</v>
      </c>
      <c r="AF1567" s="5">
        <f t="shared" si="1815"/>
        <v>2.4978799824053148E-2</v>
      </c>
      <c r="AG1567" s="5">
        <f t="shared" si="1816"/>
        <v>1.2006046988694371E-2</v>
      </c>
      <c r="AH1567" s="5">
        <f t="shared" si="1817"/>
        <v>5.0794850777764241E-3</v>
      </c>
      <c r="AI1567" s="5">
        <f t="shared" si="1818"/>
        <v>1.0801647994898722E-2</v>
      </c>
      <c r="AJ1567" s="5">
        <f t="shared" si="1819"/>
        <v>1.1484982987367599E-2</v>
      </c>
      <c r="AK1567" s="5">
        <f t="shared" si="1820"/>
        <v>8.1410314600400251E-3</v>
      </c>
      <c r="AL1567" s="5">
        <f t="shared" si="1821"/>
        <v>5.3084755560100757E-4</v>
      </c>
      <c r="AM1567" s="5">
        <f t="shared" si="1822"/>
        <v>1.0218859755264962E-2</v>
      </c>
      <c r="AN1567" s="5">
        <f t="shared" si="1823"/>
        <v>1.4735068689062568E-2</v>
      </c>
      <c r="AO1567" s="5">
        <f t="shared" si="1824"/>
        <v>1.0623604515147907E-2</v>
      </c>
      <c r="AP1567" s="5">
        <f t="shared" si="1825"/>
        <v>5.1062299188350327E-3</v>
      </c>
      <c r="AQ1567" s="5">
        <f t="shared" si="1826"/>
        <v>1.8407300422489689E-3</v>
      </c>
      <c r="AR1567" s="5">
        <f t="shared" si="1827"/>
        <v>1.46487109753202E-3</v>
      </c>
      <c r="AS1567" s="5">
        <f t="shared" si="1828"/>
        <v>3.1150838542020995E-3</v>
      </c>
      <c r="AT1567" s="5">
        <f t="shared" si="1829"/>
        <v>3.3121506168902011E-3</v>
      </c>
      <c r="AU1567" s="5">
        <f t="shared" si="1830"/>
        <v>2.3477894919088967E-3</v>
      </c>
      <c r="AV1567" s="5">
        <f t="shared" si="1831"/>
        <v>1.2481577989408882E-3</v>
      </c>
      <c r="AW1567" s="5">
        <f t="shared" si="1832"/>
        <v>4.521550424499263E-5</v>
      </c>
      <c r="AX1567" s="5">
        <f t="shared" si="1833"/>
        <v>3.6217754455906649E-3</v>
      </c>
      <c r="AY1567" s="5">
        <f t="shared" si="1834"/>
        <v>5.222413385176641E-3</v>
      </c>
      <c r="AZ1567" s="5">
        <f t="shared" si="1835"/>
        <v>3.7652253674197883E-3</v>
      </c>
      <c r="BA1567" s="5">
        <f t="shared" si="1836"/>
        <v>1.8097535911527555E-3</v>
      </c>
      <c r="BB1567" s="5">
        <f t="shared" si="1837"/>
        <v>6.5239283331426081E-4</v>
      </c>
      <c r="BC1567" s="5">
        <f t="shared" si="1838"/>
        <v>1.8814336318070975E-4</v>
      </c>
      <c r="BD1567" s="5">
        <f t="shared" si="1839"/>
        <v>3.5204476102198803E-4</v>
      </c>
      <c r="BE1567" s="5">
        <f t="shared" si="1840"/>
        <v>7.4863170750220931E-4</v>
      </c>
      <c r="BF1567" s="5">
        <f t="shared" si="1841"/>
        <v>7.9599172538555286E-4</v>
      </c>
      <c r="BG1567" s="5">
        <f t="shared" si="1842"/>
        <v>5.6423189180366477E-4</v>
      </c>
      <c r="BH1567" s="5">
        <f t="shared" si="1843"/>
        <v>2.9996319456788984E-4</v>
      </c>
      <c r="BI1567" s="5">
        <f t="shared" si="1844"/>
        <v>1.2757579910308679E-4</v>
      </c>
      <c r="BJ1567" s="8">
        <f t="shared" si="1845"/>
        <v>0.52645375345760548</v>
      </c>
      <c r="BK1567" s="8">
        <f t="shared" si="1846"/>
        <v>0.21361545877511814</v>
      </c>
      <c r="BL1567" s="8">
        <f t="shared" si="1847"/>
        <v>0.24402514432497044</v>
      </c>
      <c r="BM1567" s="8">
        <f t="shared" si="1848"/>
        <v>0.6846396175667443</v>
      </c>
      <c r="BN1567" s="8">
        <f t="shared" si="1849"/>
        <v>0.30836815629046516</v>
      </c>
    </row>
    <row r="1568" spans="1:66" x14ac:dyDescent="0.25">
      <c r="A1568" t="s">
        <v>22</v>
      </c>
      <c r="B1568" t="s">
        <v>256</v>
      </c>
      <c r="C1568" t="s">
        <v>163</v>
      </c>
      <c r="D1568" t="s">
        <v>569</v>
      </c>
      <c r="E1568">
        <f>VLOOKUP(A1568,home!$A$2:$E$405,3,FALSE)</f>
        <v>1.5026315789473701</v>
      </c>
      <c r="F1568">
        <f>VLOOKUP(B1568,home!$B$2:$E$405,3,FALSE)</f>
        <v>1.33</v>
      </c>
      <c r="G1568">
        <f>VLOOKUP(C1568,away!$B$2:$E$405,4,FALSE)</f>
        <v>1.19</v>
      </c>
      <c r="H1568">
        <f>VLOOKUP(A1568,away!$A$2:$E$405,3,FALSE)</f>
        <v>1.3631578947368399</v>
      </c>
      <c r="I1568">
        <f>VLOOKUP(C1568,away!$B$2:$E$405,3,FALSE)</f>
        <v>1.0900000000000001</v>
      </c>
      <c r="J1568">
        <f>VLOOKUP(B1568,home!$B$2:$E$405,4,FALSE)</f>
        <v>0.77</v>
      </c>
      <c r="K1568" s="3">
        <f t="shared" si="1794"/>
        <v>2.3782150000000026</v>
      </c>
      <c r="L1568" s="3">
        <f t="shared" si="1795"/>
        <v>1.1440984210526299</v>
      </c>
      <c r="M1568" s="5">
        <f t="shared" si="1796"/>
        <v>2.9531038357243911E-2</v>
      </c>
      <c r="N1568" s="5">
        <f t="shared" si="1797"/>
        <v>7.0231158386772907E-2</v>
      </c>
      <c r="O1568" s="5">
        <f t="shared" si="1798"/>
        <v>3.3786414356567408E-2</v>
      </c>
      <c r="P1568" s="5">
        <f t="shared" si="1799"/>
        <v>8.0351357419004052E-2</v>
      </c>
      <c r="Q1568" s="5">
        <f t="shared" si="1800"/>
        <v>8.351239717139966E-2</v>
      </c>
      <c r="R1568" s="5">
        <f t="shared" si="1801"/>
        <v>1.9327491659189348E-2</v>
      </c>
      <c r="S1568" s="5">
        <f t="shared" si="1802"/>
        <v>5.4657243685209016E-2</v>
      </c>
      <c r="T1568" s="5">
        <f t="shared" si="1803"/>
        <v>9.5546401742118481E-2</v>
      </c>
      <c r="U1568" s="5">
        <f t="shared" si="1804"/>
        <v>4.5964930576259042E-2</v>
      </c>
      <c r="V1568" s="5">
        <f t="shared" si="1805"/>
        <v>1.6524172408250569E-2</v>
      </c>
      <c r="W1568" s="5">
        <f t="shared" si="1806"/>
        <v>6.6203478546326827E-2</v>
      </c>
      <c r="X1568" s="5">
        <f t="shared" si="1807"/>
        <v>7.5743295273044187E-2</v>
      </c>
      <c r="Y1568" s="5">
        <f t="shared" si="1808"/>
        <v>4.3328892263606505E-2</v>
      </c>
      <c r="Z1568" s="5">
        <f t="shared" si="1809"/>
        <v>7.3708508967288014E-3</v>
      </c>
      <c r="AA1568" s="5">
        <f t="shared" si="1810"/>
        <v>1.7529468165363903E-2</v>
      </c>
      <c r="AB1568" s="5">
        <f t="shared" si="1811"/>
        <v>2.0844422066445486E-2</v>
      </c>
      <c r="AC1568" s="5">
        <f t="shared" si="1812"/>
        <v>2.8100512145192128E-3</v>
      </c>
      <c r="AD1568" s="5">
        <f t="shared" si="1813"/>
        <v>3.9361526432763222E-2</v>
      </c>
      <c r="AE1568" s="5">
        <f t="shared" si="1814"/>
        <v>4.5033460241945766E-2</v>
      </c>
      <c r="AF1568" s="5">
        <f t="shared" si="1815"/>
        <v>2.5761355378673276E-2</v>
      </c>
      <c r="AG1568" s="5">
        <f t="shared" si="1816"/>
        <v>9.824508670971923E-3</v>
      </c>
      <c r="AH1568" s="5">
        <f t="shared" si="1817"/>
        <v>2.1082447181904464E-3</v>
      </c>
      <c r="AI1568" s="5">
        <f t="shared" si="1818"/>
        <v>5.0138592124712974E-3</v>
      </c>
      <c r="AJ1568" s="5">
        <f t="shared" si="1819"/>
        <v>5.9620175934937212E-3</v>
      </c>
      <c r="AK1568" s="5">
        <f t="shared" si="1820"/>
        <v>4.7263198903702286E-3</v>
      </c>
      <c r="AL1568" s="5">
        <f t="shared" si="1821"/>
        <v>3.0583608577807201E-4</v>
      </c>
      <c r="AM1568" s="5">
        <f t="shared" si="1822"/>
        <v>1.8722034517058814E-2</v>
      </c>
      <c r="AN1568" s="5">
        <f t="shared" si="1823"/>
        <v>2.1419850129859828E-2</v>
      </c>
      <c r="AO1568" s="5">
        <f t="shared" si="1824"/>
        <v>1.2253208356378303E-2</v>
      </c>
      <c r="AP1568" s="5">
        <f t="shared" si="1825"/>
        <v>4.6729587777871017E-3</v>
      </c>
      <c r="AQ1568" s="5">
        <f t="shared" si="1826"/>
        <v>1.3365811898275631E-3</v>
      </c>
      <c r="AR1568" s="5">
        <f t="shared" si="1827"/>
        <v>4.824078906548472E-4</v>
      </c>
      <c r="AS1568" s="5">
        <f t="shared" si="1828"/>
        <v>1.1472696816737188E-3</v>
      </c>
      <c r="AT1568" s="5">
        <f t="shared" si="1829"/>
        <v>1.3642269830008331E-3</v>
      </c>
      <c r="AU1568" s="5">
        <f t="shared" si="1830"/>
        <v>1.0814750247924434E-3</v>
      </c>
      <c r="AV1568" s="5">
        <f t="shared" si="1831"/>
        <v>6.4299503152169123E-4</v>
      </c>
      <c r="AW1568" s="5">
        <f t="shared" si="1832"/>
        <v>2.3115363441886153E-5</v>
      </c>
      <c r="AX1568" s="5">
        <f t="shared" si="1833"/>
        <v>7.4208372198311806E-3</v>
      </c>
      <c r="AY1568" s="5">
        <f t="shared" si="1834"/>
        <v>8.4901681460974425E-3</v>
      </c>
      <c r="AZ1568" s="5">
        <f t="shared" si="1835"/>
        <v>4.8567939852107106E-3</v>
      </c>
      <c r="BA1568" s="5">
        <f t="shared" si="1836"/>
        <v>1.852216776619161E-3</v>
      </c>
      <c r="BB1568" s="5">
        <f t="shared" si="1837"/>
        <v>5.2977957239429361E-4</v>
      </c>
      <c r="BC1568" s="5">
        <f t="shared" si="1838"/>
        <v>1.2122399445644975E-4</v>
      </c>
      <c r="BD1568" s="5">
        <f t="shared" si="1839"/>
        <v>9.1987017666923397E-5</v>
      </c>
      <c r="BE1568" s="5">
        <f t="shared" si="1840"/>
        <v>2.1876490522074248E-4</v>
      </c>
      <c r="BF1568" s="5">
        <f t="shared" si="1841"/>
        <v>2.6013498953477435E-4</v>
      </c>
      <c r="BG1568" s="5">
        <f t="shared" si="1842"/>
        <v>2.0621897804548136E-4</v>
      </c>
      <c r="BH1568" s="5">
        <f t="shared" si="1843"/>
        <v>1.2260826671810882E-4</v>
      </c>
      <c r="BI1568" s="5">
        <f t="shared" si="1844"/>
        <v>5.8317763806601474E-5</v>
      </c>
      <c r="BJ1568" s="8">
        <f t="shared" si="1845"/>
        <v>0.63622212677314371</v>
      </c>
      <c r="BK1568" s="8">
        <f t="shared" si="1846"/>
        <v>0.19266986731610228</v>
      </c>
      <c r="BL1568" s="8">
        <f t="shared" si="1847"/>
        <v>0.16093957477098705</v>
      </c>
      <c r="BM1568" s="8">
        <f t="shared" si="1848"/>
        <v>0.67199550962412902</v>
      </c>
      <c r="BN1568" s="8">
        <f t="shared" si="1849"/>
        <v>0.31673985735017729</v>
      </c>
    </row>
    <row r="1569" spans="1:66" x14ac:dyDescent="0.25">
      <c r="A1569" t="s">
        <v>22</v>
      </c>
      <c r="B1569" t="s">
        <v>170</v>
      </c>
      <c r="C1569" t="s">
        <v>264</v>
      </c>
      <c r="D1569" t="s">
        <v>569</v>
      </c>
      <c r="E1569">
        <f>VLOOKUP(A1569,home!$A$2:$E$405,3,FALSE)</f>
        <v>1.5026315789473701</v>
      </c>
      <c r="F1569">
        <f>VLOOKUP(B1569,home!$B$2:$E$405,3,FALSE)</f>
        <v>1.41</v>
      </c>
      <c r="G1569">
        <f>VLOOKUP(C1569,away!$B$2:$E$405,4,FALSE)</f>
        <v>0.81</v>
      </c>
      <c r="H1569">
        <f>VLOOKUP(A1569,away!$A$2:$E$405,3,FALSE)</f>
        <v>1.3631578947368399</v>
      </c>
      <c r="I1569">
        <f>VLOOKUP(C1569,away!$B$2:$E$405,3,FALSE)</f>
        <v>1.1200000000000001</v>
      </c>
      <c r="J1569">
        <f>VLOOKUP(B1569,home!$B$2:$E$405,4,FALSE)</f>
        <v>0.67</v>
      </c>
      <c r="K1569" s="3">
        <f t="shared" si="1794"/>
        <v>1.7161555263157915</v>
      </c>
      <c r="L1569" s="3">
        <f t="shared" si="1795"/>
        <v>1.0229136842105246</v>
      </c>
      <c r="M1569" s="5">
        <f t="shared" si="1796"/>
        <v>6.4630476271923989E-2</v>
      </c>
      <c r="N1569" s="5">
        <f t="shared" si="1797"/>
        <v>0.11091594902248397</v>
      </c>
      <c r="O1569" s="5">
        <f t="shared" si="1798"/>
        <v>6.6111398595594645E-2</v>
      </c>
      <c r="P1569" s="5">
        <f t="shared" si="1799"/>
        <v>0.11345744205229581</v>
      </c>
      <c r="Q1569" s="5">
        <f t="shared" si="1800"/>
        <v>9.5174509435748275E-2</v>
      </c>
      <c r="R1569" s="5">
        <f t="shared" si="1801"/>
        <v>3.3813127152865115E-2</v>
      </c>
      <c r="S1569" s="5">
        <f t="shared" si="1802"/>
        <v>4.9793038437819882E-2</v>
      </c>
      <c r="T1569" s="5">
        <f t="shared" si="1803"/>
        <v>9.7355308089850587E-2</v>
      </c>
      <c r="U1569" s="5">
        <f t="shared" si="1804"/>
        <v>5.802858502540801E-2</v>
      </c>
      <c r="V1569" s="5">
        <f t="shared" si="1805"/>
        <v>9.7122924371840363E-3</v>
      </c>
      <c r="W1569" s="5">
        <f t="shared" si="1806"/>
        <v>5.4444753444184597E-2</v>
      </c>
      <c r="X1569" s="5">
        <f t="shared" si="1807"/>
        <v>5.5692283331524511E-2</v>
      </c>
      <c r="Y1569" s="5">
        <f t="shared" si="1808"/>
        <v>2.8484199362373064E-2</v>
      </c>
      <c r="Z1569" s="5">
        <f t="shared" si="1809"/>
        <v>1.1529303490205395E-2</v>
      </c>
      <c r="AA1569" s="5">
        <f t="shared" si="1810"/>
        <v>1.9786077899287931E-2</v>
      </c>
      <c r="AB1569" s="5">
        <f t="shared" si="1811"/>
        <v>1.697799346548887E-2</v>
      </c>
      <c r="AC1569" s="5">
        <f t="shared" si="1812"/>
        <v>1.0656078215238287E-3</v>
      </c>
      <c r="AD1569" s="5">
        <f t="shared" si="1813"/>
        <v>2.3358916125534531E-2</v>
      </c>
      <c r="AE1569" s="5">
        <f t="shared" si="1814"/>
        <v>2.3894154953135158E-2</v>
      </c>
      <c r="AF1569" s="5">
        <f t="shared" si="1815"/>
        <v>1.222082903710432E-2</v>
      </c>
      <c r="AG1569" s="5">
        <f t="shared" si="1816"/>
        <v>4.1669510848171129E-3</v>
      </c>
      <c r="AH1569" s="5">
        <f t="shared" si="1817"/>
        <v>2.9483705773868146E-3</v>
      </c>
      <c r="AI1569" s="5">
        <f t="shared" si="1818"/>
        <v>5.0598624600092625E-3</v>
      </c>
      <c r="AJ1569" s="5">
        <f t="shared" si="1819"/>
        <v>4.3417554615713568E-3</v>
      </c>
      <c r="AK1569" s="5">
        <f t="shared" si="1820"/>
        <v>2.483709209762484E-3</v>
      </c>
      <c r="AL1569" s="5">
        <f t="shared" si="1821"/>
        <v>7.4826084927697516E-5</v>
      </c>
      <c r="AM1569" s="5">
        <f t="shared" si="1822"/>
        <v>8.0175065995166314E-3</v>
      </c>
      <c r="AN1569" s="5">
        <f t="shared" si="1823"/>
        <v>8.2012172138937519E-3</v>
      </c>
      <c r="AO1569" s="5">
        <f t="shared" si="1824"/>
        <v>4.194568657637416E-3</v>
      </c>
      <c r="AP1569" s="5">
        <f t="shared" si="1825"/>
        <v>1.4302272264192948E-3</v>
      </c>
      <c r="AQ1569" s="5">
        <f t="shared" si="1826"/>
        <v>3.6574975035869018E-4</v>
      </c>
      <c r="AR1569" s="5">
        <f t="shared" si="1827"/>
        <v>6.0318572194653186E-4</v>
      </c>
      <c r="AS1569" s="5">
        <f t="shared" si="1828"/>
        <v>1.035160510113321E-3</v>
      </c>
      <c r="AT1569" s="5">
        <f t="shared" si="1829"/>
        <v>8.8824821502742502E-4</v>
      </c>
      <c r="AU1569" s="5">
        <f t="shared" si="1830"/>
        <v>5.0812402765315081E-4</v>
      </c>
      <c r="AV1569" s="5">
        <f t="shared" si="1831"/>
        <v>2.1800496452769824E-4</v>
      </c>
      <c r="AW1569" s="5">
        <f t="shared" si="1832"/>
        <v>3.6487671848690754E-6</v>
      </c>
      <c r="AX1569" s="5">
        <f t="shared" si="1833"/>
        <v>2.2932147096722992E-3</v>
      </c>
      <c r="AY1569" s="5">
        <f t="shared" si="1834"/>
        <v>2.3457607073566599E-3</v>
      </c>
      <c r="AZ1569" s="5">
        <f t="shared" si="1835"/>
        <v>1.1997553637192436E-3</v>
      </c>
      <c r="BA1569" s="5">
        <f t="shared" si="1836"/>
        <v>4.0908205975112989E-4</v>
      </c>
      <c r="BB1569" s="5">
        <f t="shared" si="1837"/>
        <v>1.0461390922111453E-4</v>
      </c>
      <c r="BC1569" s="5">
        <f t="shared" si="1838"/>
        <v>2.1402199860207136E-5</v>
      </c>
      <c r="BD1569" s="5">
        <f t="shared" si="1839"/>
        <v>1.0283448818325197E-4</v>
      </c>
      <c r="BE1569" s="5">
        <f t="shared" si="1840"/>
        <v>1.7647997519154384E-4</v>
      </c>
      <c r="BF1569" s="5">
        <f t="shared" si="1841"/>
        <v>1.5143354235452091E-4</v>
      </c>
      <c r="BG1569" s="5">
        <f t="shared" si="1842"/>
        <v>8.6627836860429149E-5</v>
      </c>
      <c r="BH1569" s="5">
        <f t="shared" si="1843"/>
        <v>3.7166710240202083E-5</v>
      </c>
      <c r="BI1569" s="5">
        <f t="shared" si="1844"/>
        <v>1.275677103474011E-5</v>
      </c>
      <c r="BJ1569" s="8">
        <f t="shared" si="1845"/>
        <v>0.53429095228416257</v>
      </c>
      <c r="BK1569" s="8">
        <f t="shared" si="1846"/>
        <v>0.24107944381303187</v>
      </c>
      <c r="BL1569" s="8">
        <f t="shared" si="1847"/>
        <v>0.21337090261050728</v>
      </c>
      <c r="BM1569" s="8">
        <f t="shared" si="1848"/>
        <v>0.51382558772682341</v>
      </c>
      <c r="BN1569" s="8">
        <f t="shared" si="1849"/>
        <v>0.48410290253091182</v>
      </c>
    </row>
    <row r="1570" spans="1:66" x14ac:dyDescent="0.25">
      <c r="A1570" t="s">
        <v>22</v>
      </c>
      <c r="B1570" t="s">
        <v>24</v>
      </c>
      <c r="C1570" t="s">
        <v>261</v>
      </c>
      <c r="D1570" t="s">
        <v>569</v>
      </c>
      <c r="E1570">
        <f>VLOOKUP(A1570,home!$A$2:$E$405,3,FALSE)</f>
        <v>1.5026315789473701</v>
      </c>
      <c r="F1570">
        <f>VLOOKUP(B1570,home!$B$2:$E$405,3,FALSE)</f>
        <v>0.91</v>
      </c>
      <c r="G1570">
        <f>VLOOKUP(C1570,away!$B$2:$E$405,4,FALSE)</f>
        <v>0.67</v>
      </c>
      <c r="H1570">
        <f>VLOOKUP(A1570,away!$A$2:$E$405,3,FALSE)</f>
        <v>1.3631578947368399</v>
      </c>
      <c r="I1570">
        <f>VLOOKUP(C1570,away!$B$2:$E$405,3,FALSE)</f>
        <v>1.19</v>
      </c>
      <c r="J1570">
        <f>VLOOKUP(B1570,home!$B$2:$E$405,4,FALSE)</f>
        <v>0.62</v>
      </c>
      <c r="K1570" s="3">
        <f t="shared" si="1794"/>
        <v>0.91615447368421166</v>
      </c>
      <c r="L1570" s="3">
        <f t="shared" si="1795"/>
        <v>1.0057378947368405</v>
      </c>
      <c r="M1570" s="5">
        <f t="shared" si="1796"/>
        <v>0.14632979008343674</v>
      </c>
      <c r="N1570" s="5">
        <f t="shared" si="1797"/>
        <v>0.13406069181821217</v>
      </c>
      <c r="O1570" s="5">
        <f t="shared" si="1798"/>
        <v>0.14716941501579947</v>
      </c>
      <c r="P1570" s="5">
        <f t="shared" si="1799"/>
        <v>0.1348299179562131</v>
      </c>
      <c r="Q1570" s="5">
        <f t="shared" si="1800"/>
        <v>6.141015127722773E-2</v>
      </c>
      <c r="R1570" s="5">
        <f t="shared" si="1801"/>
        <v>7.400692881382126E-2</v>
      </c>
      <c r="S1570" s="5">
        <f t="shared" si="1802"/>
        <v>3.105845153900905E-2</v>
      </c>
      <c r="T1570" s="5">
        <f t="shared" si="1803"/>
        <v>6.1762516261029916E-2</v>
      </c>
      <c r="U1570" s="5">
        <f t="shared" si="1804"/>
        <v>6.7801778916411343E-2</v>
      </c>
      <c r="V1570" s="5">
        <f t="shared" si="1805"/>
        <v>3.1797341474455684E-3</v>
      </c>
      <c r="W1570" s="5">
        <f t="shared" si="1806"/>
        <v>1.8753728274085467E-2</v>
      </c>
      <c r="X1570" s="5">
        <f t="shared" si="1807"/>
        <v>1.8861335192845479E-2</v>
      </c>
      <c r="Y1570" s="5">
        <f t="shared" si="1808"/>
        <v>9.4847797743891453E-3</v>
      </c>
      <c r="Z1570" s="5">
        <f t="shared" si="1809"/>
        <v>2.4810524260383941E-2</v>
      </c>
      <c r="AA1570" s="5">
        <f t="shared" si="1810"/>
        <v>2.2730272795601417E-2</v>
      </c>
      <c r="AB1570" s="5">
        <f t="shared" si="1811"/>
        <v>1.0412220554876384E-2</v>
      </c>
      <c r="AC1570" s="5">
        <f t="shared" si="1812"/>
        <v>1.8311518026259315E-4</v>
      </c>
      <c r="AD1570" s="5">
        <f t="shared" si="1813"/>
        <v>4.2953280141403713E-3</v>
      </c>
      <c r="AE1570" s="5">
        <f t="shared" si="1814"/>
        <v>4.3199741541457108E-3</v>
      </c>
      <c r="AF1570" s="5">
        <f t="shared" si="1815"/>
        <v>2.1723808555540354E-3</v>
      </c>
      <c r="AG1570" s="5">
        <f t="shared" si="1816"/>
        <v>7.2828191607717733E-4</v>
      </c>
      <c r="AH1570" s="5">
        <f t="shared" si="1817"/>
        <v>6.238221109238962E-3</v>
      </c>
      <c r="AI1570" s="5">
        <f t="shared" si="1818"/>
        <v>5.7151741770605606E-3</v>
      </c>
      <c r="AJ1570" s="5">
        <f t="shared" si="1819"/>
        <v>2.6179911950992571E-3</v>
      </c>
      <c r="AK1570" s="5">
        <f t="shared" si="1820"/>
        <v>7.9949478181868692E-4</v>
      </c>
      <c r="AL1570" s="5">
        <f t="shared" si="1821"/>
        <v>6.7489756439245356E-6</v>
      </c>
      <c r="AM1570" s="5">
        <f t="shared" si="1822"/>
        <v>7.8703679521916457E-4</v>
      </c>
      <c r="AN1570" s="5">
        <f t="shared" si="1823"/>
        <v>7.9155272950415245E-4</v>
      </c>
      <c r="AO1570" s="5">
        <f t="shared" si="1824"/>
        <v>3.9804728787235302E-4</v>
      </c>
      <c r="AP1570" s="5">
        <f t="shared" si="1825"/>
        <v>1.3344374710348315E-4</v>
      </c>
      <c r="AQ1570" s="5">
        <f t="shared" si="1826"/>
        <v>3.3552358319413122E-5</v>
      </c>
      <c r="AR1570" s="5">
        <f t="shared" si="1827"/>
        <v>1.2548030730617826E-3</v>
      </c>
      <c r="AS1570" s="5">
        <f t="shared" si="1828"/>
        <v>1.1495934489782489E-3</v>
      </c>
      <c r="AT1570" s="5">
        <f t="shared" si="1829"/>
        <v>5.2660259059974254E-4</v>
      </c>
      <c r="AU1570" s="5">
        <f t="shared" si="1830"/>
        <v>1.6081643974388319E-4</v>
      </c>
      <c r="AV1570" s="5">
        <f t="shared" si="1831"/>
        <v>3.6833175178331501E-5</v>
      </c>
      <c r="AW1570" s="5">
        <f t="shared" si="1832"/>
        <v>1.7273839528277692E-7</v>
      </c>
      <c r="AX1570" s="5">
        <f t="shared" si="1833"/>
        <v>1.2017454681568703E-4</v>
      </c>
      <c r="AY1570" s="5">
        <f t="shared" si="1834"/>
        <v>1.2086409571536295E-4</v>
      </c>
      <c r="AZ1570" s="5">
        <f t="shared" si="1835"/>
        <v>6.077880058702056E-5</v>
      </c>
      <c r="BA1570" s="5">
        <f t="shared" si="1836"/>
        <v>2.0375847649006769E-5</v>
      </c>
      <c r="BB1570" s="5">
        <f t="shared" si="1837"/>
        <v>5.1231905294976659E-6</v>
      </c>
      <c r="BC1570" s="5">
        <f t="shared" si="1838"/>
        <v>1.0305173714945408E-6</v>
      </c>
      <c r="BD1570" s="5">
        <f t="shared" si="1839"/>
        <v>2.1033383350174578E-4</v>
      </c>
      <c r="BE1570" s="5">
        <f t="shared" si="1840"/>
        <v>1.9269828252977452E-4</v>
      </c>
      <c r="BF1570" s="5">
        <f t="shared" si="1841"/>
        <v>8.8270696805458541E-5</v>
      </c>
      <c r="BG1570" s="5">
        <f t="shared" si="1842"/>
        <v>2.6956531257847834E-5</v>
      </c>
      <c r="BH1570" s="5">
        <f t="shared" si="1843"/>
        <v>6.1740866767213945E-6</v>
      </c>
      <c r="BI1570" s="5">
        <f t="shared" si="1844"/>
        <v>1.1312834259584788E-6</v>
      </c>
      <c r="BJ1570" s="8">
        <f t="shared" si="1845"/>
        <v>0.31832114745439394</v>
      </c>
      <c r="BK1570" s="8">
        <f t="shared" si="1846"/>
        <v>0.31570862197772631</v>
      </c>
      <c r="BL1570" s="8">
        <f t="shared" si="1847"/>
        <v>0.34114571080148676</v>
      </c>
      <c r="BM1570" s="8">
        <f t="shared" si="1848"/>
        <v>0.30205841817196039</v>
      </c>
      <c r="BN1570" s="8">
        <f t="shared" si="1849"/>
        <v>0.69780689496471049</v>
      </c>
    </row>
    <row r="1571" spans="1:66" x14ac:dyDescent="0.25">
      <c r="A1571" t="s">
        <v>22</v>
      </c>
      <c r="B1571" t="s">
        <v>291</v>
      </c>
      <c r="C1571" t="s">
        <v>255</v>
      </c>
      <c r="D1571" t="s">
        <v>569</v>
      </c>
      <c r="E1571">
        <f>VLOOKUP(A1571,home!$A$2:$E$405,3,FALSE)</f>
        <v>1.5026315789473701</v>
      </c>
      <c r="F1571">
        <f>VLOOKUP(B1571,home!$B$2:$E$405,3,FALSE)</f>
        <v>0.98</v>
      </c>
      <c r="G1571">
        <f>VLOOKUP(C1571,away!$B$2:$E$405,4,FALSE)</f>
        <v>0.53</v>
      </c>
      <c r="H1571">
        <f>VLOOKUP(A1571,away!$A$2:$E$405,3,FALSE)</f>
        <v>1.3631578947368399</v>
      </c>
      <c r="I1571">
        <f>VLOOKUP(C1571,away!$B$2:$E$405,3,FALSE)</f>
        <v>1.3</v>
      </c>
      <c r="J1571">
        <f>VLOOKUP(B1571,home!$B$2:$E$405,4,FALSE)</f>
        <v>0.46</v>
      </c>
      <c r="K1571" s="3">
        <f t="shared" si="1794"/>
        <v>0.78046684210526407</v>
      </c>
      <c r="L1571" s="3">
        <f t="shared" si="1795"/>
        <v>0.81516842105263032</v>
      </c>
      <c r="M1571" s="5">
        <f t="shared" si="1796"/>
        <v>0.20277966912410519</v>
      </c>
      <c r="N1571" s="5">
        <f t="shared" si="1797"/>
        <v>0.1582628080044407</v>
      </c>
      <c r="O1571" s="5">
        <f t="shared" si="1798"/>
        <v>0.16529958270147163</v>
      </c>
      <c r="P1571" s="5">
        <f t="shared" si="1799"/>
        <v>0.1290108433123355</v>
      </c>
      <c r="Q1571" s="5">
        <f t="shared" si="1800"/>
        <v>6.1759436992968764E-2</v>
      </c>
      <c r="R1571" s="5">
        <f t="shared" si="1801"/>
        <v>6.7373499915708651E-2</v>
      </c>
      <c r="S1571" s="5">
        <f t="shared" si="1802"/>
        <v>2.0519559189602046E-2</v>
      </c>
      <c r="T1571" s="5">
        <f t="shared" si="1803"/>
        <v>5.0344342738657753E-2</v>
      </c>
      <c r="U1571" s="5">
        <f t="shared" si="1804"/>
        <v>5.2582782720792406E-2</v>
      </c>
      <c r="V1571" s="5">
        <f t="shared" si="1805"/>
        <v>1.4505320242861328E-3</v>
      </c>
      <c r="W1571" s="5">
        <f t="shared" si="1806"/>
        <v>1.6067064253367125E-2</v>
      </c>
      <c r="X1571" s="5">
        <f t="shared" si="1807"/>
        <v>1.3097363398368434E-2</v>
      </c>
      <c r="Y1571" s="5">
        <f t="shared" si="1808"/>
        <v>5.3382785207002547E-3</v>
      </c>
      <c r="Z1571" s="5">
        <f t="shared" si="1809"/>
        <v>1.8306916515692585E-2</v>
      </c>
      <c r="AA1571" s="5">
        <f t="shared" si="1810"/>
        <v>1.4287941321687297E-2</v>
      </c>
      <c r="AB1571" s="5">
        <f t="shared" si="1811"/>
        <v>5.5756322217612973E-3</v>
      </c>
      <c r="AC1571" s="5">
        <f t="shared" si="1812"/>
        <v>5.7677860566908299E-5</v>
      </c>
      <c r="AD1571" s="5">
        <f t="shared" si="1813"/>
        <v>3.134952724931952E-3</v>
      </c>
      <c r="AE1571" s="5">
        <f t="shared" si="1814"/>
        <v>2.55551446285742E-3</v>
      </c>
      <c r="AF1571" s="5">
        <f t="shared" si="1815"/>
        <v>1.0415873448323218E-3</v>
      </c>
      <c r="AG1571" s="5">
        <f t="shared" si="1816"/>
        <v>2.8302303709178849E-4</v>
      </c>
      <c r="AH1571" s="5">
        <f t="shared" si="1817"/>
        <v>3.7308050576098607E-3</v>
      </c>
      <c r="AI1571" s="5">
        <f t="shared" si="1818"/>
        <v>2.9117696418231157E-3</v>
      </c>
      <c r="AJ1571" s="5">
        <f t="shared" si="1819"/>
        <v>1.1362698286458313E-3</v>
      </c>
      <c r="AK1571" s="5">
        <f t="shared" si="1820"/>
        <v>2.9560697498090055E-4</v>
      </c>
      <c r="AL1571" s="5">
        <f t="shared" si="1821"/>
        <v>1.4678137042691522E-6</v>
      </c>
      <c r="AM1571" s="5">
        <f t="shared" si="1822"/>
        <v>4.8934533067538678E-4</v>
      </c>
      <c r="AN1571" s="5">
        <f t="shared" si="1823"/>
        <v>3.9889886055613228E-4</v>
      </c>
      <c r="AO1571" s="5">
        <f t="shared" si="1824"/>
        <v>1.6258487715961785E-4</v>
      </c>
      <c r="AP1571" s="5">
        <f t="shared" si="1825"/>
        <v>4.4178019200413852E-5</v>
      </c>
      <c r="AQ1571" s="5">
        <f t="shared" si="1826"/>
        <v>9.0031315392085348E-6</v>
      </c>
      <c r="AR1571" s="5">
        <f t="shared" si="1827"/>
        <v>6.0824689361339975E-4</v>
      </c>
      <c r="AS1571" s="5">
        <f t="shared" si="1828"/>
        <v>4.7471653227878661E-4</v>
      </c>
      <c r="AT1571" s="5">
        <f t="shared" si="1829"/>
        <v>1.852502564213931E-4</v>
      </c>
      <c r="AU1571" s="5">
        <f t="shared" si="1830"/>
        <v>4.8193894209465037E-5</v>
      </c>
      <c r="AV1571" s="5">
        <f t="shared" si="1831"/>
        <v>9.4034341056040852E-6</v>
      </c>
      <c r="AW1571" s="5">
        <f t="shared" si="1832"/>
        <v>2.5940016109207529E-8</v>
      </c>
      <c r="AX1571" s="5">
        <f t="shared" si="1833"/>
        <v>6.3652967488529198E-5</v>
      </c>
      <c r="AY1571" s="5">
        <f t="shared" si="1834"/>
        <v>5.1887889002938749E-5</v>
      </c>
      <c r="AZ1571" s="5">
        <f t="shared" si="1835"/>
        <v>2.1148684275139858E-5</v>
      </c>
      <c r="BA1571" s="5">
        <f t="shared" si="1836"/>
        <v>5.7465798559687851E-6</v>
      </c>
      <c r="BB1571" s="5">
        <f t="shared" si="1837"/>
        <v>1.1711076069107313E-6</v>
      </c>
      <c r="BC1571" s="5">
        <f t="shared" si="1838"/>
        <v>1.9092998776162911E-7</v>
      </c>
      <c r="BD1571" s="5">
        <f t="shared" si="1839"/>
        <v>8.2637276646167009E-5</v>
      </c>
      <c r="BE1571" s="5">
        <f t="shared" si="1840"/>
        <v>6.4495654344213048E-5</v>
      </c>
      <c r="BF1571" s="5">
        <f t="shared" si="1841"/>
        <v>2.5168359837770306E-5</v>
      </c>
      <c r="BG1571" s="5">
        <f t="shared" si="1842"/>
        <v>6.5476901078511832E-6</v>
      </c>
      <c r="BH1571" s="5">
        <f t="shared" si="1843"/>
        <v>1.277563755389622E-6</v>
      </c>
      <c r="BI1571" s="5">
        <f t="shared" si="1844"/>
        <v>1.9941922995141613E-7</v>
      </c>
      <c r="BJ1571" s="8">
        <f t="shared" si="1845"/>
        <v>0.31313217985556452</v>
      </c>
      <c r="BK1571" s="8">
        <f t="shared" si="1846"/>
        <v>0.35387163721360299</v>
      </c>
      <c r="BL1571" s="8">
        <f t="shared" si="1847"/>
        <v>0.31470002735903091</v>
      </c>
      <c r="BM1571" s="8">
        <f t="shared" si="1848"/>
        <v>0.21547305894387381</v>
      </c>
      <c r="BN1571" s="8">
        <f t="shared" si="1849"/>
        <v>0.78448584005103028</v>
      </c>
    </row>
    <row r="1572" spans="1:66" x14ac:dyDescent="0.25">
      <c r="A1572" t="s">
        <v>25</v>
      </c>
      <c r="B1572" t="s">
        <v>469</v>
      </c>
      <c r="C1572" t="s">
        <v>468</v>
      </c>
      <c r="D1572" t="s">
        <v>569</v>
      </c>
      <c r="E1572">
        <f>VLOOKUP(A1572,home!$A$2:$E$405,3,FALSE)</f>
        <v>1.37894736842105</v>
      </c>
      <c r="F1572">
        <f>VLOOKUP(B1572,home!$B$2:$E$405,3,FALSE)</f>
        <v>1.1499999999999999</v>
      </c>
      <c r="G1572">
        <f>VLOOKUP(C1572,away!$B$2:$E$405,4,FALSE)</f>
        <v>0.61</v>
      </c>
      <c r="H1572">
        <f>VLOOKUP(A1572,away!$A$2:$E$405,3,FALSE)</f>
        <v>1.1000000000000001</v>
      </c>
      <c r="I1572">
        <f>VLOOKUP(C1572,away!$B$2:$E$405,3,FALSE)</f>
        <v>0.8</v>
      </c>
      <c r="J1572">
        <f>VLOOKUP(B1572,home!$B$2:$E$405,4,FALSE)</f>
        <v>1.29</v>
      </c>
      <c r="K1572" s="3">
        <f t="shared" si="1794"/>
        <v>0.96733157894736643</v>
      </c>
      <c r="L1572" s="3">
        <f t="shared" si="1795"/>
        <v>1.1352000000000002</v>
      </c>
      <c r="M1572" s="5">
        <f t="shared" si="1796"/>
        <v>0.12214681221133129</v>
      </c>
      <c r="N1572" s="5">
        <f t="shared" si="1797"/>
        <v>0.11815646871977456</v>
      </c>
      <c r="O1572" s="5">
        <f t="shared" si="1798"/>
        <v>0.13866106122230332</v>
      </c>
      <c r="P1572" s="5">
        <f t="shared" si="1799"/>
        <v>0.13413122329068813</v>
      </c>
      <c r="Q1572" s="5">
        <f t="shared" si="1800"/>
        <v>5.7148241724772314E-2</v>
      </c>
      <c r="R1572" s="5">
        <f t="shared" si="1801"/>
        <v>7.8704018349779414E-2</v>
      </c>
      <c r="S1572" s="5">
        <f t="shared" si="1802"/>
        <v>3.6822870641783793E-2</v>
      </c>
      <c r="T1572" s="5">
        <f t="shared" si="1803"/>
        <v>6.4874684005961553E-2</v>
      </c>
      <c r="U1572" s="5">
        <f t="shared" si="1804"/>
        <v>7.6132882339794622E-2</v>
      </c>
      <c r="V1572" s="5">
        <f t="shared" si="1805"/>
        <v>4.4928599489239491E-3</v>
      </c>
      <c r="W1572" s="5">
        <f t="shared" si="1806"/>
        <v>1.8427099633896594E-2</v>
      </c>
      <c r="X1572" s="5">
        <f t="shared" si="1807"/>
        <v>2.091844350439942E-2</v>
      </c>
      <c r="Y1572" s="5">
        <f t="shared" si="1808"/>
        <v>1.1873308533097116E-2</v>
      </c>
      <c r="Z1572" s="5">
        <f t="shared" si="1809"/>
        <v>2.9781600543556531E-2</v>
      </c>
      <c r="AA1572" s="5">
        <f t="shared" si="1810"/>
        <v>2.8808682677378284E-2</v>
      </c>
      <c r="AB1572" s="5">
        <f t="shared" si="1811"/>
        <v>1.3933774250850989E-2</v>
      </c>
      <c r="AC1572" s="5">
        <f t="shared" si="1812"/>
        <v>3.0835475262970215E-4</v>
      </c>
      <c r="AD1572" s="5">
        <f t="shared" si="1813"/>
        <v>4.4562788460694065E-3</v>
      </c>
      <c r="AE1572" s="5">
        <f t="shared" si="1814"/>
        <v>5.0587677460579919E-3</v>
      </c>
      <c r="AF1572" s="5">
        <f t="shared" si="1815"/>
        <v>2.8713565726625179E-3</v>
      </c>
      <c r="AG1572" s="5">
        <f t="shared" si="1816"/>
        <v>1.0865213270954968E-3</v>
      </c>
      <c r="AH1572" s="5">
        <f t="shared" si="1817"/>
        <v>8.4520182342613485E-3</v>
      </c>
      <c r="AI1572" s="5">
        <f t="shared" si="1818"/>
        <v>8.175904143839962E-3</v>
      </c>
      <c r="AJ1572" s="5">
        <f t="shared" si="1819"/>
        <v>3.9544051323915129E-3</v>
      </c>
      <c r="AK1572" s="5">
        <f t="shared" si="1820"/>
        <v>1.2750736535046174E-3</v>
      </c>
      <c r="AL1572" s="5">
        <f t="shared" si="1821"/>
        <v>1.3544356804387423E-5</v>
      </c>
      <c r="AM1572" s="5">
        <f t="shared" si="1822"/>
        <v>8.6213985047961365E-4</v>
      </c>
      <c r="AN1572" s="5">
        <f t="shared" si="1823"/>
        <v>9.7870115826445775E-4</v>
      </c>
      <c r="AO1572" s="5">
        <f t="shared" si="1824"/>
        <v>5.5551077743090649E-4</v>
      </c>
      <c r="AP1572" s="5">
        <f t="shared" si="1825"/>
        <v>2.1020527817985503E-4</v>
      </c>
      <c r="AQ1572" s="5">
        <f t="shared" si="1826"/>
        <v>5.9656257947442892E-5</v>
      </c>
      <c r="AR1572" s="5">
        <f t="shared" si="1827"/>
        <v>1.918946219906695E-3</v>
      </c>
      <c r="AS1572" s="5">
        <f t="shared" si="1828"/>
        <v>1.8562572768174236E-3</v>
      </c>
      <c r="AT1572" s="5">
        <f t="shared" si="1829"/>
        <v>8.978081412581684E-4</v>
      </c>
      <c r="AU1572" s="5">
        <f t="shared" si="1830"/>
        <v>2.8949272229168813E-4</v>
      </c>
      <c r="AV1572" s="5">
        <f t="shared" si="1831"/>
        <v>7.0008863037047532E-5</v>
      </c>
      <c r="AW1572" s="5">
        <f t="shared" si="1832"/>
        <v>4.1314607715100657E-7</v>
      </c>
      <c r="AX1572" s="5">
        <f t="shared" si="1833"/>
        <v>1.389958504729818E-4</v>
      </c>
      <c r="AY1572" s="5">
        <f t="shared" si="1834"/>
        <v>1.5778808945692899E-4</v>
      </c>
      <c r="AZ1572" s="5">
        <f t="shared" si="1835"/>
        <v>8.9560519575752936E-5</v>
      </c>
      <c r="BA1572" s="5">
        <f t="shared" si="1836"/>
        <v>3.3889700607464913E-5</v>
      </c>
      <c r="BB1572" s="5">
        <f t="shared" si="1837"/>
        <v>9.6178970323985477E-6</v>
      </c>
      <c r="BC1572" s="5">
        <f t="shared" si="1838"/>
        <v>2.1836473422357646E-6</v>
      </c>
      <c r="BD1572" s="5">
        <f t="shared" si="1839"/>
        <v>3.630646248063466E-4</v>
      </c>
      <c r="BE1572" s="5">
        <f t="shared" si="1840"/>
        <v>3.5120387677385644E-4</v>
      </c>
      <c r="BF1572" s="5">
        <f t="shared" si="1841"/>
        <v>1.6986530032604542E-4</v>
      </c>
      <c r="BG1572" s="5">
        <f t="shared" si="1842"/>
        <v>5.4772023057587384E-5</v>
      </c>
      <c r="BH1572" s="5">
        <f t="shared" si="1843"/>
        <v>1.324567688660939E-5</v>
      </c>
      <c r="BI1572" s="5">
        <f t="shared" si="1844"/>
        <v>2.5625923073900997E-6</v>
      </c>
      <c r="BJ1572" s="8">
        <f t="shared" si="1845"/>
        <v>0.30796941964057711</v>
      </c>
      <c r="BK1572" s="8">
        <f t="shared" si="1846"/>
        <v>0.29807345329161822</v>
      </c>
      <c r="BL1572" s="8">
        <f t="shared" si="1847"/>
        <v>0.36408504732157293</v>
      </c>
      <c r="BM1572" s="8">
        <f t="shared" si="1848"/>
        <v>0.35080432033529585</v>
      </c>
      <c r="BN1572" s="8">
        <f t="shared" si="1849"/>
        <v>0.64894782551864894</v>
      </c>
    </row>
    <row r="1573" spans="1:66" x14ac:dyDescent="0.25">
      <c r="A1573" t="s">
        <v>178</v>
      </c>
      <c r="B1573" t="s">
        <v>458</v>
      </c>
      <c r="C1573" t="s">
        <v>518</v>
      </c>
      <c r="D1573" t="s">
        <v>569</v>
      </c>
      <c r="E1573">
        <f>VLOOKUP(A1573,home!$A$2:$E$405,3,FALSE)</f>
        <v>1.5686274509803899</v>
      </c>
      <c r="F1573">
        <f>VLOOKUP(B1573,home!$B$2:$E$405,3,FALSE)</f>
        <v>0.94</v>
      </c>
      <c r="G1573" t="e">
        <f>VLOOKUP(C1573,away!$B$2:$E$405,4,FALSE)</f>
        <v>#N/A</v>
      </c>
      <c r="H1573">
        <f>VLOOKUP(A1573,away!$A$2:$E$405,3,FALSE)</f>
        <v>1.29084967320261</v>
      </c>
      <c r="I1573" t="e">
        <f>VLOOKUP(C1573,away!$B$2:$E$405,3,FALSE)</f>
        <v>#N/A</v>
      </c>
      <c r="J1573">
        <f>VLOOKUP(B1573,home!$B$2:$E$405,4,FALSE)</f>
        <v>1.0900000000000001</v>
      </c>
      <c r="K1573" s="3" t="e">
        <f t="shared" si="1794"/>
        <v>#N/A</v>
      </c>
      <c r="L1573" s="3" t="e">
        <f t="shared" si="1795"/>
        <v>#N/A</v>
      </c>
      <c r="M1573" s="5" t="e">
        <f t="shared" si="1796"/>
        <v>#N/A</v>
      </c>
      <c r="N1573" s="5" t="e">
        <f t="shared" si="1797"/>
        <v>#N/A</v>
      </c>
      <c r="O1573" s="5" t="e">
        <f t="shared" si="1798"/>
        <v>#N/A</v>
      </c>
      <c r="P1573" s="5" t="e">
        <f t="shared" si="1799"/>
        <v>#N/A</v>
      </c>
      <c r="Q1573" s="5" t="e">
        <f t="shared" si="1800"/>
        <v>#N/A</v>
      </c>
      <c r="R1573" s="5" t="e">
        <f t="shared" si="1801"/>
        <v>#N/A</v>
      </c>
      <c r="S1573" s="5" t="e">
        <f t="shared" si="1802"/>
        <v>#N/A</v>
      </c>
      <c r="T1573" s="5" t="e">
        <f t="shared" si="1803"/>
        <v>#N/A</v>
      </c>
      <c r="U1573" s="5" t="e">
        <f t="shared" si="1804"/>
        <v>#N/A</v>
      </c>
      <c r="V1573" s="5" t="e">
        <f t="shared" si="1805"/>
        <v>#N/A</v>
      </c>
      <c r="W1573" s="5" t="e">
        <f t="shared" si="1806"/>
        <v>#N/A</v>
      </c>
      <c r="X1573" s="5" t="e">
        <f t="shared" si="1807"/>
        <v>#N/A</v>
      </c>
      <c r="Y1573" s="5" t="e">
        <f t="shared" si="1808"/>
        <v>#N/A</v>
      </c>
      <c r="Z1573" s="5" t="e">
        <f t="shared" si="1809"/>
        <v>#N/A</v>
      </c>
      <c r="AA1573" s="5" t="e">
        <f t="shared" si="1810"/>
        <v>#N/A</v>
      </c>
      <c r="AB1573" s="5" t="e">
        <f t="shared" si="1811"/>
        <v>#N/A</v>
      </c>
      <c r="AC1573" s="5" t="e">
        <f t="shared" si="1812"/>
        <v>#N/A</v>
      </c>
      <c r="AD1573" s="5" t="e">
        <f t="shared" si="1813"/>
        <v>#N/A</v>
      </c>
      <c r="AE1573" s="5" t="e">
        <f t="shared" si="1814"/>
        <v>#N/A</v>
      </c>
      <c r="AF1573" s="5" t="e">
        <f t="shared" si="1815"/>
        <v>#N/A</v>
      </c>
      <c r="AG1573" s="5" t="e">
        <f t="shared" si="1816"/>
        <v>#N/A</v>
      </c>
      <c r="AH1573" s="5" t="e">
        <f t="shared" si="1817"/>
        <v>#N/A</v>
      </c>
      <c r="AI1573" s="5" t="e">
        <f t="shared" si="1818"/>
        <v>#N/A</v>
      </c>
      <c r="AJ1573" s="5" t="e">
        <f t="shared" si="1819"/>
        <v>#N/A</v>
      </c>
      <c r="AK1573" s="5" t="e">
        <f t="shared" si="1820"/>
        <v>#N/A</v>
      </c>
      <c r="AL1573" s="5" t="e">
        <f t="shared" si="1821"/>
        <v>#N/A</v>
      </c>
      <c r="AM1573" s="5" t="e">
        <f t="shared" si="1822"/>
        <v>#N/A</v>
      </c>
      <c r="AN1573" s="5" t="e">
        <f t="shared" si="1823"/>
        <v>#N/A</v>
      </c>
      <c r="AO1573" s="5" t="e">
        <f t="shared" si="1824"/>
        <v>#N/A</v>
      </c>
      <c r="AP1573" s="5" t="e">
        <f t="shared" si="1825"/>
        <v>#N/A</v>
      </c>
      <c r="AQ1573" s="5" t="e">
        <f t="shared" si="1826"/>
        <v>#N/A</v>
      </c>
      <c r="AR1573" s="5" t="e">
        <f t="shared" si="1827"/>
        <v>#N/A</v>
      </c>
      <c r="AS1573" s="5" t="e">
        <f t="shared" si="1828"/>
        <v>#N/A</v>
      </c>
      <c r="AT1573" s="5" t="e">
        <f t="shared" si="1829"/>
        <v>#N/A</v>
      </c>
      <c r="AU1573" s="5" t="e">
        <f t="shared" si="1830"/>
        <v>#N/A</v>
      </c>
      <c r="AV1573" s="5" t="e">
        <f t="shared" si="1831"/>
        <v>#N/A</v>
      </c>
      <c r="AW1573" s="5" t="e">
        <f t="shared" si="1832"/>
        <v>#N/A</v>
      </c>
      <c r="AX1573" s="5" t="e">
        <f t="shared" si="1833"/>
        <v>#N/A</v>
      </c>
      <c r="AY1573" s="5" t="e">
        <f t="shared" si="1834"/>
        <v>#N/A</v>
      </c>
      <c r="AZ1573" s="5" t="e">
        <f t="shared" si="1835"/>
        <v>#N/A</v>
      </c>
      <c r="BA1573" s="5" t="e">
        <f t="shared" si="1836"/>
        <v>#N/A</v>
      </c>
      <c r="BB1573" s="5" t="e">
        <f t="shared" si="1837"/>
        <v>#N/A</v>
      </c>
      <c r="BC1573" s="5" t="e">
        <f t="shared" si="1838"/>
        <v>#N/A</v>
      </c>
      <c r="BD1573" s="5" t="e">
        <f t="shared" si="1839"/>
        <v>#N/A</v>
      </c>
      <c r="BE1573" s="5" t="e">
        <f t="shared" si="1840"/>
        <v>#N/A</v>
      </c>
      <c r="BF1573" s="5" t="e">
        <f t="shared" si="1841"/>
        <v>#N/A</v>
      </c>
      <c r="BG1573" s="5" t="e">
        <f t="shared" si="1842"/>
        <v>#N/A</v>
      </c>
      <c r="BH1573" s="5" t="e">
        <f t="shared" si="1843"/>
        <v>#N/A</v>
      </c>
      <c r="BI1573" s="5" t="e">
        <f t="shared" si="1844"/>
        <v>#N/A</v>
      </c>
      <c r="BJ1573" s="8" t="e">
        <f t="shared" si="1845"/>
        <v>#N/A</v>
      </c>
      <c r="BK1573" s="8" t="e">
        <f t="shared" si="1846"/>
        <v>#N/A</v>
      </c>
      <c r="BL1573" s="8" t="e">
        <f t="shared" si="1847"/>
        <v>#N/A</v>
      </c>
      <c r="BM1573" s="8" t="e">
        <f t="shared" si="1848"/>
        <v>#N/A</v>
      </c>
      <c r="BN1573" s="8" t="e">
        <f t="shared" si="1849"/>
        <v>#N/A</v>
      </c>
    </row>
    <row r="1574" spans="1:66" x14ac:dyDescent="0.25">
      <c r="A1574" t="s">
        <v>178</v>
      </c>
      <c r="B1574" t="s">
        <v>272</v>
      </c>
      <c r="C1574" t="s">
        <v>271</v>
      </c>
      <c r="D1574" t="s">
        <v>569</v>
      </c>
      <c r="E1574">
        <f>VLOOKUP(A1574,home!$A$2:$E$405,3,FALSE)</f>
        <v>1.5686274509803899</v>
      </c>
      <c r="F1574">
        <f>VLOOKUP(B1574,home!$B$2:$E$405,3,FALSE)</f>
        <v>0.86</v>
      </c>
      <c r="G1574">
        <f>VLOOKUP(C1574,away!$B$2:$E$405,4,FALSE)</f>
        <v>0.9</v>
      </c>
      <c r="H1574">
        <f>VLOOKUP(A1574,away!$A$2:$E$405,3,FALSE)</f>
        <v>1.29084967320261</v>
      </c>
      <c r="I1574">
        <f>VLOOKUP(C1574,away!$B$2:$E$405,3,FALSE)</f>
        <v>1.01</v>
      </c>
      <c r="J1574">
        <f>VLOOKUP(B1574,home!$B$2:$E$405,4,FALSE)</f>
        <v>1.18</v>
      </c>
      <c r="K1574" s="3">
        <f t="shared" si="1794"/>
        <v>1.2141176470588217</v>
      </c>
      <c r="L1574" s="3">
        <f t="shared" si="1795"/>
        <v>1.5384346405228706</v>
      </c>
      <c r="M1574" s="5">
        <f t="shared" si="1796"/>
        <v>6.3764906961932516E-2</v>
      </c>
      <c r="N1574" s="5">
        <f t="shared" si="1797"/>
        <v>7.741809880554619E-2</v>
      </c>
      <c r="O1574" s="5">
        <f t="shared" si="1798"/>
        <v>9.8098141719954957E-2</v>
      </c>
      <c r="P1574" s="5">
        <f t="shared" si="1799"/>
        <v>0.11910268500587455</v>
      </c>
      <c r="Q1574" s="5">
        <f t="shared" si="1800"/>
        <v>4.6997339980778575E-2</v>
      </c>
      <c r="R1574" s="5">
        <f t="shared" si="1801"/>
        <v>7.5458789696450257E-2</v>
      </c>
      <c r="S1574" s="5">
        <f t="shared" si="1802"/>
        <v>5.5616209022610399E-2</v>
      </c>
      <c r="T1574" s="5">
        <f t="shared" si="1803"/>
        <v>7.2302335838860227E-2</v>
      </c>
      <c r="U1574" s="5">
        <f t="shared" si="1804"/>
        <v>9.1615848196160657E-2</v>
      </c>
      <c r="V1574" s="5">
        <f t="shared" si="1805"/>
        <v>1.1542468420400338E-2</v>
      </c>
      <c r="W1574" s="5">
        <f t="shared" si="1806"/>
        <v>1.9020099945162128E-2</v>
      </c>
      <c r="X1574" s="5">
        <f t="shared" si="1807"/>
        <v>2.926118062184457E-2</v>
      </c>
      <c r="Y1574" s="5">
        <f t="shared" si="1808"/>
        <v>2.2508206945621122E-2</v>
      </c>
      <c r="Z1574" s="5">
        <f t="shared" si="1809"/>
        <v>3.8696138666983126E-2</v>
      </c>
      <c r="AA1574" s="5">
        <f t="shared" si="1810"/>
        <v>4.6981664828619443E-2</v>
      </c>
      <c r="AB1574" s="5">
        <f t="shared" si="1811"/>
        <v>2.8520634178314828E-2</v>
      </c>
      <c r="AC1574" s="5">
        <f t="shared" si="1812"/>
        <v>1.3474682293564614E-3</v>
      </c>
      <c r="AD1574" s="5">
        <f t="shared" si="1813"/>
        <v>5.773159748060969E-3</v>
      </c>
      <c r="AE1574" s="5">
        <f t="shared" si="1814"/>
        <v>8.8816289416892829E-3</v>
      </c>
      <c r="AF1574" s="5">
        <f t="shared" si="1815"/>
        <v>6.8319028140826389E-3</v>
      </c>
      <c r="AG1574" s="5">
        <f t="shared" si="1816"/>
        <v>3.5034786499568049E-3</v>
      </c>
      <c r="AH1574" s="5">
        <f t="shared" si="1817"/>
        <v>1.4882870044940825E-2</v>
      </c>
      <c r="AI1574" s="5">
        <f t="shared" si="1818"/>
        <v>1.8069555160445772E-2</v>
      </c>
      <c r="AJ1574" s="5">
        <f t="shared" si="1819"/>
        <v>1.0969282897400009E-2</v>
      </c>
      <c r="AK1574" s="5">
        <f t="shared" si="1820"/>
        <v>4.4393333137712921E-3</v>
      </c>
      <c r="AL1574" s="5">
        <f t="shared" si="1821"/>
        <v>1.0067423711432787E-4</v>
      </c>
      <c r="AM1574" s="5">
        <f t="shared" si="1822"/>
        <v>1.4018590258820967E-3</v>
      </c>
      <c r="AN1574" s="5">
        <f t="shared" si="1823"/>
        <v>2.156668486546665E-3</v>
      </c>
      <c r="AO1574" s="5">
        <f t="shared" si="1824"/>
        <v>1.6589467539137111E-3</v>
      </c>
      <c r="AP1574" s="5">
        <f t="shared" si="1825"/>
        <v>8.5072705100127462E-4</v>
      </c>
      <c r="AQ1574" s="5">
        <f t="shared" si="1826"/>
        <v>3.271969912225567E-4</v>
      </c>
      <c r="AR1574" s="5">
        <f t="shared" si="1827"/>
        <v>4.5792645655074312E-3</v>
      </c>
      <c r="AS1574" s="5">
        <f t="shared" si="1828"/>
        <v>5.5597659195337204E-3</v>
      </c>
      <c r="AT1574" s="5">
        <f t="shared" si="1829"/>
        <v>3.3751049582110542E-3</v>
      </c>
      <c r="AU1574" s="5">
        <f t="shared" si="1830"/>
        <v>1.3659248301465896E-3</v>
      </c>
      <c r="AV1574" s="5">
        <f t="shared" si="1831"/>
        <v>4.1459836020919972E-4</v>
      </c>
      <c r="AW1574" s="5">
        <f t="shared" si="1832"/>
        <v>5.2234286688239039E-6</v>
      </c>
      <c r="AX1574" s="5">
        <f t="shared" si="1833"/>
        <v>2.8367029700202386E-4</v>
      </c>
      <c r="AY1574" s="5">
        <f t="shared" si="1834"/>
        <v>4.3640821139532453E-4</v>
      </c>
      <c r="AZ1574" s="5">
        <f t="shared" si="1835"/>
        <v>3.3569275490959752E-4</v>
      </c>
      <c r="BA1574" s="5">
        <f t="shared" si="1836"/>
        <v>1.7214712090849295E-4</v>
      </c>
      <c r="BB1574" s="5">
        <f t="shared" si="1837"/>
        <v>6.6209273517976079E-5</v>
      </c>
      <c r="BC1574" s="5">
        <f t="shared" si="1838"/>
        <v>2.0371727980781609E-5</v>
      </c>
      <c r="BD1574" s="5">
        <f t="shared" si="1839"/>
        <v>1.1741498726159229E-3</v>
      </c>
      <c r="BE1574" s="5">
        <f t="shared" si="1840"/>
        <v>1.4255560806348594E-3</v>
      </c>
      <c r="BF1574" s="5">
        <f t="shared" si="1841"/>
        <v>8.6539639718539595E-4</v>
      </c>
      <c r="BG1574" s="5">
        <f t="shared" si="1842"/>
        <v>3.5023101250797155E-4</v>
      </c>
      <c r="BH1574" s="5">
        <f t="shared" si="1843"/>
        <v>1.0630541320830185E-4</v>
      </c>
      <c r="BI1574" s="5">
        <f t="shared" si="1844"/>
        <v>2.5813455630815841E-5</v>
      </c>
      <c r="BJ1574" s="8">
        <f t="shared" si="1845"/>
        <v>0.30020732998588306</v>
      </c>
      <c r="BK1574" s="8">
        <f t="shared" si="1846"/>
        <v>0.25191082008868393</v>
      </c>
      <c r="BL1574" s="8">
        <f t="shared" si="1847"/>
        <v>0.40827823090144927</v>
      </c>
      <c r="BM1574" s="8">
        <f t="shared" si="1848"/>
        <v>0.51782137268973571</v>
      </c>
      <c r="BN1574" s="8">
        <f t="shared" si="1849"/>
        <v>0.48083996217053709</v>
      </c>
    </row>
    <row r="1575" spans="1:66" x14ac:dyDescent="0.25">
      <c r="A1575" t="s">
        <v>178</v>
      </c>
      <c r="B1575" t="s">
        <v>181</v>
      </c>
      <c r="C1575" t="s">
        <v>274</v>
      </c>
      <c r="D1575" t="s">
        <v>569</v>
      </c>
      <c r="E1575">
        <f>VLOOKUP(A1575,home!$A$2:$E$405,3,FALSE)</f>
        <v>1.5686274509803899</v>
      </c>
      <c r="F1575">
        <f>VLOOKUP(B1575,home!$B$2:$E$405,3,FALSE)</f>
        <v>1.84</v>
      </c>
      <c r="G1575">
        <f>VLOOKUP(C1575,away!$B$2:$E$405,4,FALSE)</f>
        <v>0.64</v>
      </c>
      <c r="H1575">
        <f>VLOOKUP(A1575,away!$A$2:$E$405,3,FALSE)</f>
        <v>1.29084967320261</v>
      </c>
      <c r="I1575">
        <f>VLOOKUP(C1575,away!$B$2:$E$405,3,FALSE)</f>
        <v>1.39</v>
      </c>
      <c r="J1575">
        <f>VLOOKUP(B1575,home!$B$2:$E$405,4,FALSE)</f>
        <v>1</v>
      </c>
      <c r="K1575" s="3">
        <f t="shared" si="1794"/>
        <v>1.8472156862745073</v>
      </c>
      <c r="L1575" s="3">
        <f t="shared" si="1795"/>
        <v>1.7942810457516278</v>
      </c>
      <c r="M1575" s="5">
        <f t="shared" si="1796"/>
        <v>2.6213080632387437E-2</v>
      </c>
      <c r="N1575" s="5">
        <f t="shared" si="1797"/>
        <v>4.8421213729724556E-2</v>
      </c>
      <c r="O1575" s="5">
        <f t="shared" si="1798"/>
        <v>4.7033633729451865E-2</v>
      </c>
      <c r="P1575" s="5">
        <f t="shared" si="1799"/>
        <v>8.6881266007533237E-2</v>
      </c>
      <c r="Q1575" s="5">
        <f t="shared" si="1800"/>
        <v>4.4722212774998875E-2</v>
      </c>
      <c r="R1575" s="5">
        <f t="shared" si="1801"/>
        <v>4.2195778756789967E-2</v>
      </c>
      <c r="S1575" s="5">
        <f t="shared" si="1802"/>
        <v>7.1990340327887911E-2</v>
      </c>
      <c r="T1575" s="5">
        <f t="shared" si="1803"/>
        <v>8.0244218706251785E-2</v>
      </c>
      <c r="U1575" s="5">
        <f t="shared" si="1804"/>
        <v>7.7944704414111068E-2</v>
      </c>
      <c r="V1575" s="5">
        <f t="shared" si="1805"/>
        <v>2.6511835385270393E-2</v>
      </c>
      <c r="W1575" s="5">
        <f t="shared" si="1806"/>
        <v>2.7537190987628028E-2</v>
      </c>
      <c r="X1575" s="5">
        <f t="shared" si="1807"/>
        <v>4.940945984234351E-2</v>
      </c>
      <c r="Y1575" s="5">
        <f t="shared" si="1808"/>
        <v>4.4327228637971595E-2</v>
      </c>
      <c r="Z1575" s="5">
        <f t="shared" si="1809"/>
        <v>2.5237028678012478E-2</v>
      </c>
      <c r="AA1575" s="5">
        <f t="shared" si="1810"/>
        <v>4.6618235248984244E-2</v>
      </c>
      <c r="AB1575" s="5">
        <f t="shared" si="1811"/>
        <v>4.3056967709179432E-2</v>
      </c>
      <c r="AC1575" s="5">
        <f t="shared" si="1812"/>
        <v>5.4919666224047276E-3</v>
      </c>
      <c r="AD1575" s="5">
        <f t="shared" si="1813"/>
        <v>1.271678278707087E-2</v>
      </c>
      <c r="AE1575" s="5">
        <f t="shared" si="1814"/>
        <v>2.2817482317781818E-2</v>
      </c>
      <c r="AF1575" s="5">
        <f t="shared" si="1815"/>
        <v>2.0470488017284422E-2</v>
      </c>
      <c r="AG1575" s="5">
        <f t="shared" si="1816"/>
        <v>1.2243269548899753E-2</v>
      </c>
      <c r="AH1575" s="5">
        <f t="shared" si="1817"/>
        <v>1.1320580552012013E-2</v>
      </c>
      <c r="AI1575" s="5">
        <f t="shared" si="1818"/>
        <v>2.0911553973410713E-2</v>
      </c>
      <c r="AJ1575" s="5">
        <f t="shared" si="1819"/>
        <v>1.9314075262030137E-2</v>
      </c>
      <c r="AK1575" s="5">
        <f t="shared" si="1820"/>
        <v>1.1892420929969495E-2</v>
      </c>
      <c r="AL1575" s="5">
        <f t="shared" si="1821"/>
        <v>7.2810825971534156E-4</v>
      </c>
      <c r="AM1575" s="5">
        <f t="shared" si="1822"/>
        <v>4.6981281286445874E-3</v>
      </c>
      <c r="AN1575" s="5">
        <f t="shared" si="1823"/>
        <v>8.429762251739548E-3</v>
      </c>
      <c r="AO1575" s="5">
        <f t="shared" si="1824"/>
        <v>7.5626813142444177E-3</v>
      </c>
      <c r="AP1575" s="5">
        <f t="shared" si="1825"/>
        <v>4.5231919124029234E-3</v>
      </c>
      <c r="AQ1575" s="5">
        <f t="shared" si="1826"/>
        <v>2.0289693786804054E-3</v>
      </c>
      <c r="AR1575" s="5">
        <f t="shared" si="1827"/>
        <v>4.0624606222759299E-3</v>
      </c>
      <c r="AS1575" s="5">
        <f t="shared" si="1828"/>
        <v>7.5042409863405948E-3</v>
      </c>
      <c r="AT1575" s="5">
        <f t="shared" si="1829"/>
        <v>6.9309758317762146E-3</v>
      </c>
      <c r="AU1575" s="5">
        <f t="shared" si="1830"/>
        <v>4.267669092548841E-3</v>
      </c>
      <c r="AV1575" s="5">
        <f t="shared" si="1831"/>
        <v>1.9708263228962776E-3</v>
      </c>
      <c r="AW1575" s="5">
        <f t="shared" si="1832"/>
        <v>6.7034987736927726E-5</v>
      </c>
      <c r="AX1575" s="5">
        <f t="shared" si="1833"/>
        <v>1.4464093292266308E-3</v>
      </c>
      <c r="AY1575" s="5">
        <f t="shared" si="1834"/>
        <v>2.5952648438296692E-3</v>
      </c>
      <c r="AZ1575" s="5">
        <f t="shared" si="1835"/>
        <v>2.3283172589945674E-3</v>
      </c>
      <c r="BA1575" s="5">
        <f t="shared" si="1836"/>
        <v>1.3925518421034455E-3</v>
      </c>
      <c r="BB1575" s="5">
        <f t="shared" si="1837"/>
        <v>6.246573438781815E-4</v>
      </c>
      <c r="BC1575" s="5">
        <f t="shared" si="1838"/>
        <v>2.241621664420355E-4</v>
      </c>
      <c r="BD1575" s="5">
        <f t="shared" si="1839"/>
        <v>1.2148660156103453E-3</v>
      </c>
      <c r="BE1575" s="5">
        <f t="shared" si="1840"/>
        <v>2.2441195607572403E-3</v>
      </c>
      <c r="BF1575" s="5">
        <f t="shared" si="1841"/>
        <v>2.0726864272531164E-3</v>
      </c>
      <c r="BG1575" s="5">
        <f t="shared" si="1842"/>
        <v>1.2762329603834071E-3</v>
      </c>
      <c r="BH1575" s="5">
        <f t="shared" si="1843"/>
        <v>5.8936938594019534E-4</v>
      </c>
      <c r="BI1575" s="5">
        <f t="shared" si="1844"/>
        <v>2.1773847494374038E-4</v>
      </c>
      <c r="BJ1575" s="8">
        <f t="shared" si="1845"/>
        <v>0.39876364312014162</v>
      </c>
      <c r="BK1575" s="8">
        <f t="shared" si="1846"/>
        <v>0.22041186207902869</v>
      </c>
      <c r="BL1575" s="8">
        <f t="shared" si="1847"/>
        <v>0.35263913625666488</v>
      </c>
      <c r="BM1575" s="8">
        <f t="shared" si="1848"/>
        <v>0.69905625464686894</v>
      </c>
      <c r="BN1575" s="8">
        <f t="shared" si="1849"/>
        <v>0.29546718563088598</v>
      </c>
    </row>
    <row r="1576" spans="1:66" x14ac:dyDescent="0.25">
      <c r="A1576" t="s">
        <v>178</v>
      </c>
      <c r="B1576" t="s">
        <v>186</v>
      </c>
      <c r="C1576" t="s">
        <v>273</v>
      </c>
      <c r="D1576" t="s">
        <v>569</v>
      </c>
      <c r="E1576">
        <f>VLOOKUP(A1576,home!$A$2:$E$405,3,FALSE)</f>
        <v>1.5686274509803899</v>
      </c>
      <c r="F1576">
        <f>VLOOKUP(B1576,home!$B$2:$E$405,3,FALSE)</f>
        <v>1.35</v>
      </c>
      <c r="G1576">
        <f>VLOOKUP(C1576,away!$B$2:$E$405,4,FALSE)</f>
        <v>0.41</v>
      </c>
      <c r="H1576">
        <f>VLOOKUP(A1576,away!$A$2:$E$405,3,FALSE)</f>
        <v>1.29084967320261</v>
      </c>
      <c r="I1576">
        <f>VLOOKUP(C1576,away!$B$2:$E$405,3,FALSE)</f>
        <v>1.35</v>
      </c>
      <c r="J1576">
        <f>VLOOKUP(B1576,home!$B$2:$E$405,4,FALSE)</f>
        <v>0.91</v>
      </c>
      <c r="K1576" s="3">
        <f t="shared" si="1794"/>
        <v>0.86823529411764577</v>
      </c>
      <c r="L1576" s="3">
        <f t="shared" si="1795"/>
        <v>1.5858088235294066</v>
      </c>
      <c r="M1576" s="5">
        <f t="shared" si="1796"/>
        <v>8.5945309794034766E-2</v>
      </c>
      <c r="N1576" s="5">
        <f t="shared" si="1797"/>
        <v>7.4620751327055951E-2</v>
      </c>
      <c r="O1576" s="5">
        <f t="shared" si="1798"/>
        <v>0.13629283061234862</v>
      </c>
      <c r="P1576" s="5">
        <f t="shared" si="1799"/>
        <v>0.11833424587283899</v>
      </c>
      <c r="Q1576" s="5">
        <f t="shared" si="1800"/>
        <v>3.2394184987863062E-2</v>
      </c>
      <c r="R1576" s="5">
        <f t="shared" si="1801"/>
        <v>0.10806718668443066</v>
      </c>
      <c r="S1576" s="5">
        <f t="shared" si="1802"/>
        <v>4.0732280155401292E-2</v>
      </c>
      <c r="T1576" s="5">
        <f t="shared" si="1803"/>
        <v>5.1370984384797078E-2</v>
      </c>
      <c r="U1576" s="5">
        <f t="shared" si="1804"/>
        <v>9.3827745615423175E-2</v>
      </c>
      <c r="V1576" s="5">
        <f t="shared" si="1805"/>
        <v>6.2313834827980898E-3</v>
      </c>
      <c r="W1576" s="5">
        <f t="shared" si="1806"/>
        <v>9.3752582435462379E-3</v>
      </c>
      <c r="X1576" s="5">
        <f t="shared" si="1807"/>
        <v>1.4867367245482427E-2</v>
      </c>
      <c r="Y1576" s="5">
        <f t="shared" si="1808"/>
        <v>1.1788401080269064E-2</v>
      </c>
      <c r="Z1576" s="5">
        <f t="shared" si="1809"/>
        <v>5.7124632726056578E-2</v>
      </c>
      <c r="AA1576" s="5">
        <f t="shared" si="1810"/>
        <v>4.9597622296270218E-2</v>
      </c>
      <c r="AB1576" s="5">
        <f t="shared" si="1811"/>
        <v>2.1531203090969037E-2</v>
      </c>
      <c r="AC1576" s="5">
        <f t="shared" si="1812"/>
        <v>5.362320431944596E-4</v>
      </c>
      <c r="AD1576" s="5">
        <f t="shared" si="1813"/>
        <v>2.0349825246285622E-3</v>
      </c>
      <c r="AE1576" s="5">
        <f t="shared" si="1814"/>
        <v>3.2270932432841215E-3</v>
      </c>
      <c r="AF1576" s="5">
        <f t="shared" si="1815"/>
        <v>2.5587764697760453E-3</v>
      </c>
      <c r="AG1576" s="5">
        <f t="shared" si="1816"/>
        <v>1.3525767677367594E-3</v>
      </c>
      <c r="AH1576" s="5">
        <f t="shared" si="1817"/>
        <v>2.2647186654464309E-2</v>
      </c>
      <c r="AI1576" s="5">
        <f t="shared" si="1818"/>
        <v>1.9663086765876039E-2</v>
      </c>
      <c r="AJ1576" s="5">
        <f t="shared" si="1819"/>
        <v>8.5360929607155855E-3</v>
      </c>
      <c r="AK1576" s="5">
        <f t="shared" si="1820"/>
        <v>2.4704457274541541E-3</v>
      </c>
      <c r="AL1576" s="5">
        <f t="shared" si="1821"/>
        <v>2.953255487534339E-5</v>
      </c>
      <c r="AM1576" s="5">
        <f t="shared" si="1822"/>
        <v>3.5336873015902998E-4</v>
      </c>
      <c r="AN1576" s="5">
        <f t="shared" si="1823"/>
        <v>5.6037525024557155E-4</v>
      </c>
      <c r="AO1576" s="5">
        <f t="shared" si="1824"/>
        <v>4.4432400816346341E-4</v>
      </c>
      <c r="AP1576" s="5">
        <f t="shared" si="1825"/>
        <v>2.348709775505241E-4</v>
      </c>
      <c r="AQ1576" s="5">
        <f t="shared" si="1826"/>
        <v>9.3115117147649592E-5</v>
      </c>
      <c r="AR1576" s="5">
        <f t="shared" si="1827"/>
        <v>7.1828216849533786E-3</v>
      </c>
      <c r="AS1576" s="5">
        <f t="shared" si="1828"/>
        <v>6.2363792982301006E-3</v>
      </c>
      <c r="AT1576" s="5">
        <f t="shared" si="1829"/>
        <v>2.7073223071140038E-3</v>
      </c>
      <c r="AU1576" s="5">
        <f t="shared" si="1830"/>
        <v>7.8353092652946367E-4</v>
      </c>
      <c r="AV1576" s="5">
        <f t="shared" si="1831"/>
        <v>1.7007230111139505E-4</v>
      </c>
      <c r="AW1576" s="5">
        <f t="shared" si="1832"/>
        <v>1.1295014295353646E-6</v>
      </c>
      <c r="AX1576" s="5">
        <f t="shared" si="1833"/>
        <v>5.1134533893600705E-5</v>
      </c>
      <c r="AY1576" s="5">
        <f t="shared" si="1834"/>
        <v>8.1089595035535488E-5</v>
      </c>
      <c r="AZ1576" s="5">
        <f t="shared" si="1835"/>
        <v>6.4296297651889284E-5</v>
      </c>
      <c r="BA1576" s="5">
        <f t="shared" si="1836"/>
        <v>3.3987212045546363E-5</v>
      </c>
      <c r="BB1576" s="5">
        <f t="shared" si="1837"/>
        <v>1.3474305187248091E-5</v>
      </c>
      <c r="BC1576" s="5">
        <f t="shared" si="1838"/>
        <v>4.2735344113732114E-6</v>
      </c>
      <c r="BD1576" s="5">
        <f t="shared" si="1839"/>
        <v>1.8984303343062379E-3</v>
      </c>
      <c r="BE1576" s="5">
        <f t="shared" si="1840"/>
        <v>1.648284219668237E-3</v>
      </c>
      <c r="BF1576" s="5">
        <f t="shared" si="1841"/>
        <v>7.1554926712656284E-4</v>
      </c>
      <c r="BG1576" s="5">
        <f t="shared" si="1842"/>
        <v>2.0708837613309911E-4</v>
      </c>
      <c r="BH1576" s="5">
        <f t="shared" si="1843"/>
        <v>4.4950359290066728E-5</v>
      </c>
      <c r="BI1576" s="5">
        <f t="shared" si="1844"/>
        <v>7.8054976837809909E-6</v>
      </c>
      <c r="BJ1576" s="8">
        <f t="shared" si="1845"/>
        <v>0.20552468583593073</v>
      </c>
      <c r="BK1576" s="8">
        <f t="shared" si="1846"/>
        <v>0.25189007349817855</v>
      </c>
      <c r="BL1576" s="8">
        <f t="shared" si="1847"/>
        <v>0.48423563498009808</v>
      </c>
      <c r="BM1576" s="8">
        <f t="shared" si="1848"/>
        <v>0.44304055766808587</v>
      </c>
      <c r="BN1576" s="8">
        <f t="shared" si="1849"/>
        <v>0.55565450927857207</v>
      </c>
    </row>
    <row r="1577" spans="1:66" x14ac:dyDescent="0.25">
      <c r="A1577" t="s">
        <v>28</v>
      </c>
      <c r="B1577" t="s">
        <v>456</v>
      </c>
      <c r="C1577" t="s">
        <v>189</v>
      </c>
      <c r="D1577" t="s">
        <v>569</v>
      </c>
      <c r="E1577">
        <f>VLOOKUP(A1577,home!$A$2:$E$405,3,FALSE)</f>
        <v>1.4313725490196101</v>
      </c>
      <c r="F1577">
        <f>VLOOKUP(B1577,home!$B$2:$E$405,3,FALSE)</f>
        <v>0.62</v>
      </c>
      <c r="G1577">
        <f>VLOOKUP(C1577,away!$B$2:$E$405,4,FALSE)</f>
        <v>0.86</v>
      </c>
      <c r="H1577">
        <f>VLOOKUP(A1577,away!$A$2:$E$405,3,FALSE)</f>
        <v>1.20588235294118</v>
      </c>
      <c r="I1577">
        <f>VLOOKUP(C1577,away!$B$2:$E$405,3,FALSE)</f>
        <v>0.66</v>
      </c>
      <c r="J1577">
        <f>VLOOKUP(B1577,home!$B$2:$E$405,4,FALSE)</f>
        <v>1.41</v>
      </c>
      <c r="K1577" s="3">
        <f t="shared" si="1794"/>
        <v>0.76320784313725598</v>
      </c>
      <c r="L1577" s="3">
        <f t="shared" si="1795"/>
        <v>1.122194117647062</v>
      </c>
      <c r="M1577" s="5">
        <f t="shared" si="1796"/>
        <v>0.15176804236567507</v>
      </c>
      <c r="N1577" s="5">
        <f t="shared" si="1797"/>
        <v>0.11583056027107055</v>
      </c>
      <c r="O1577" s="5">
        <f t="shared" si="1798"/>
        <v>0.17031320438957065</v>
      </c>
      <c r="P1577" s="5">
        <f t="shared" si="1799"/>
        <v>0.12998437337995886</v>
      </c>
      <c r="Q1577" s="5">
        <f t="shared" si="1800"/>
        <v>4.4201396036931836E-2</v>
      </c>
      <c r="R1577" s="5">
        <f t="shared" si="1801"/>
        <v>9.556223806179899E-2</v>
      </c>
      <c r="S1577" s="5">
        <f t="shared" si="1802"/>
        <v>2.783184302112646E-2</v>
      </c>
      <c r="T1577" s="5">
        <f t="shared" si="1803"/>
        <v>4.9602546624433065E-2</v>
      </c>
      <c r="U1577" s="5">
        <f t="shared" si="1804"/>
        <v>7.2933849596514597E-2</v>
      </c>
      <c r="V1577" s="5">
        <f t="shared" si="1805"/>
        <v>2.648562766296189E-3</v>
      </c>
      <c r="W1577" s="5">
        <f t="shared" si="1806"/>
        <v>1.1244950711000803E-2</v>
      </c>
      <c r="X1577" s="5">
        <f t="shared" si="1807"/>
        <v>1.261901754111625E-2</v>
      </c>
      <c r="Y1577" s="5">
        <f t="shared" si="1808"/>
        <v>7.0804936275628743E-3</v>
      </c>
      <c r="Z1577" s="5">
        <f t="shared" si="1809"/>
        <v>3.5746460474046345E-2</v>
      </c>
      <c r="AA1577" s="5">
        <f t="shared" si="1810"/>
        <v>2.7281978998188079E-2</v>
      </c>
      <c r="AB1577" s="5">
        <f t="shared" si="1811"/>
        <v>1.0410910173861518E-2</v>
      </c>
      <c r="AC1577" s="5">
        <f t="shared" si="1812"/>
        <v>1.4177547120929786E-4</v>
      </c>
      <c r="AD1577" s="5">
        <f t="shared" si="1813"/>
        <v>2.1455586445819188E-3</v>
      </c>
      <c r="AE1577" s="5">
        <f t="shared" si="1814"/>
        <v>2.4077332900166331E-3</v>
      </c>
      <c r="AF1577" s="5">
        <f t="shared" si="1815"/>
        <v>1.3509720674598365E-3</v>
      </c>
      <c r="AG1577" s="5">
        <f t="shared" si="1816"/>
        <v>5.0535096906963953E-4</v>
      </c>
      <c r="AH1577" s="5">
        <f t="shared" si="1817"/>
        <v>1.0028616917669495E-2</v>
      </c>
      <c r="AI1577" s="5">
        <f t="shared" si="1818"/>
        <v>7.6539190873843319E-3</v>
      </c>
      <c r="AJ1577" s="5">
        <f t="shared" si="1819"/>
        <v>2.9207655391148349E-3</v>
      </c>
      <c r="AK1577" s="5">
        <f t="shared" si="1820"/>
        <v>7.4305038913915285E-4</v>
      </c>
      <c r="AL1577" s="5">
        <f t="shared" si="1821"/>
        <v>4.8570424968351375E-6</v>
      </c>
      <c r="AM1577" s="5">
        <f t="shared" si="1822"/>
        <v>3.2750143709117218E-4</v>
      </c>
      <c r="AN1577" s="5">
        <f t="shared" si="1823"/>
        <v>3.6752018622467276E-4</v>
      </c>
      <c r="AO1577" s="5">
        <f t="shared" si="1824"/>
        <v>2.0621449554894029E-4</v>
      </c>
      <c r="AP1577" s="5">
        <f t="shared" si="1825"/>
        <v>7.7137564626192362E-5</v>
      </c>
      <c r="AQ1577" s="5">
        <f t="shared" si="1826"/>
        <v>2.1640830318283275E-5</v>
      </c>
      <c r="AR1577" s="5">
        <f t="shared" si="1827"/>
        <v>2.2508109826289038E-3</v>
      </c>
      <c r="AS1577" s="5">
        <f t="shared" si="1828"/>
        <v>1.7178365953618533E-3</v>
      </c>
      <c r="AT1577" s="5">
        <f t="shared" si="1829"/>
        <v>6.5553318140418348E-4</v>
      </c>
      <c r="AU1577" s="5">
        <f t="shared" si="1830"/>
        <v>1.6676935516146354E-4</v>
      </c>
      <c r="AV1577" s="5">
        <f t="shared" si="1831"/>
        <v>3.1819919963542894E-5</v>
      </c>
      <c r="AW1577" s="5">
        <f t="shared" si="1832"/>
        <v>1.1555273128760226E-7</v>
      </c>
      <c r="AX1577" s="5">
        <f t="shared" si="1833"/>
        <v>4.1658610904450866E-5</v>
      </c>
      <c r="AY1577" s="5">
        <f t="shared" si="1834"/>
        <v>4.6749048106322517E-5</v>
      </c>
      <c r="AZ1577" s="5">
        <f t="shared" si="1835"/>
        <v>2.6230753395257328E-5</v>
      </c>
      <c r="BA1577" s="5">
        <f t="shared" si="1836"/>
        <v>9.8119990538694938E-6</v>
      </c>
      <c r="BB1577" s="5">
        <f t="shared" si="1837"/>
        <v>2.752741905152719E-6</v>
      </c>
      <c r="BC1577" s="5">
        <f t="shared" si="1838"/>
        <v>6.1782215467258962E-7</v>
      </c>
      <c r="BD1577" s="5">
        <f t="shared" si="1839"/>
        <v>4.2097447410692669E-4</v>
      </c>
      <c r="BE1577" s="5">
        <f t="shared" si="1840"/>
        <v>3.2129102039898813E-4</v>
      </c>
      <c r="BF1577" s="5">
        <f t="shared" si="1841"/>
        <v>1.226059133490399E-4</v>
      </c>
      <c r="BG1577" s="5">
        <f t="shared" si="1842"/>
        <v>3.1191264894331357E-5</v>
      </c>
      <c r="BH1577" s="5">
        <f t="shared" si="1843"/>
        <v>5.9513545011813611E-6</v>
      </c>
      <c r="BI1577" s="5">
        <f t="shared" si="1844"/>
        <v>9.0842408651836529E-7</v>
      </c>
      <c r="BJ1577" s="8">
        <f t="shared" si="1845"/>
        <v>0.24811641527257239</v>
      </c>
      <c r="BK1577" s="8">
        <f t="shared" si="1846"/>
        <v>0.31242620309486901</v>
      </c>
      <c r="BL1577" s="8">
        <f t="shared" si="1847"/>
        <v>0.40357422563909856</v>
      </c>
      <c r="BM1577" s="8">
        <f t="shared" si="1848"/>
        <v>0.29215685648020517</v>
      </c>
      <c r="BN1577" s="8">
        <f t="shared" si="1849"/>
        <v>0.70765981450500592</v>
      </c>
    </row>
    <row r="1578" spans="1:66" x14ac:dyDescent="0.25">
      <c r="A1578" t="s">
        <v>28</v>
      </c>
      <c r="B1578" t="s">
        <v>31</v>
      </c>
      <c r="C1578" t="s">
        <v>279</v>
      </c>
      <c r="D1578" t="s">
        <v>569</v>
      </c>
      <c r="E1578">
        <f>VLOOKUP(A1578,home!$A$2:$E$405,3,FALSE)</f>
        <v>1.4313725490196101</v>
      </c>
      <c r="F1578">
        <f>VLOOKUP(B1578,home!$B$2:$E$405,3,FALSE)</f>
        <v>1.48</v>
      </c>
      <c r="G1578">
        <f>VLOOKUP(C1578,away!$B$2:$E$405,4,FALSE)</f>
        <v>1.1100000000000001</v>
      </c>
      <c r="H1578">
        <f>VLOOKUP(A1578,away!$A$2:$E$405,3,FALSE)</f>
        <v>1.20588235294118</v>
      </c>
      <c r="I1578">
        <f>VLOOKUP(C1578,away!$B$2:$E$405,3,FALSE)</f>
        <v>0.82</v>
      </c>
      <c r="J1578">
        <f>VLOOKUP(B1578,home!$B$2:$E$405,4,FALSE)</f>
        <v>0.78</v>
      </c>
      <c r="K1578" s="3">
        <f t="shared" si="1794"/>
        <v>2.3514588235294158</v>
      </c>
      <c r="L1578" s="3">
        <f t="shared" si="1795"/>
        <v>0.77128235294117875</v>
      </c>
      <c r="M1578" s="5">
        <f t="shared" si="1796"/>
        <v>4.4036291576681208E-2</v>
      </c>
      <c r="N1578" s="5">
        <f t="shared" si="1797"/>
        <v>0.10354952638350111</v>
      </c>
      <c r="O1578" s="5">
        <f t="shared" si="1798"/>
        <v>3.3964414582066491E-2</v>
      </c>
      <c r="P1578" s="5">
        <f t="shared" si="1799"/>
        <v>7.9865922355011401E-2</v>
      </c>
      <c r="Q1578" s="5">
        <f t="shared" si="1800"/>
        <v>0.12174622374338789</v>
      </c>
      <c r="R1578" s="5">
        <f t="shared" si="1801"/>
        <v>1.3098076797562962E-2</v>
      </c>
      <c r="S1578" s="5">
        <f t="shared" si="1802"/>
        <v>3.6211981783874768E-2</v>
      </c>
      <c r="T1578" s="5">
        <f t="shared" si="1803"/>
        <v>9.3900713910503406E-2</v>
      </c>
      <c r="U1578" s="5">
        <f t="shared" si="1804"/>
        <v>3.0799588256895338E-2</v>
      </c>
      <c r="V1578" s="5">
        <f t="shared" si="1805"/>
        <v>7.2972723732145561E-3</v>
      </c>
      <c r="W1578" s="5">
        <f t="shared" si="1806"/>
        <v>9.5427077350925288E-2</v>
      </c>
      <c r="X1578" s="5">
        <f t="shared" si="1807"/>
        <v>7.3601220753521518E-2</v>
      </c>
      <c r="Y1578" s="5">
        <f t="shared" si="1808"/>
        <v>2.8383661361059596E-2</v>
      </c>
      <c r="Z1578" s="5">
        <f t="shared" si="1809"/>
        <v>3.3674384971428737E-3</v>
      </c>
      <c r="AA1578" s="5">
        <f t="shared" si="1810"/>
        <v>7.9183929667992464E-3</v>
      </c>
      <c r="AB1578" s="5">
        <f t="shared" si="1811"/>
        <v>9.3098875049766796E-3</v>
      </c>
      <c r="AC1578" s="5">
        <f t="shared" si="1812"/>
        <v>8.2716347116173084E-4</v>
      </c>
      <c r="AD1578" s="5">
        <f t="shared" si="1813"/>
        <v>5.6098210760114328E-2</v>
      </c>
      <c r="AE1578" s="5">
        <f t="shared" si="1814"/>
        <v>4.3267559990851127E-2</v>
      </c>
      <c r="AF1578" s="5">
        <f t="shared" si="1815"/>
        <v>1.6685752737883631E-2</v>
      </c>
      <c r="AG1578" s="5">
        <f t="shared" si="1816"/>
        <v>4.2898088774232018E-3</v>
      </c>
      <c r="AH1578" s="5">
        <f t="shared" si="1817"/>
        <v>6.4931147186526557E-4</v>
      </c>
      <c r="AI1578" s="5">
        <f t="shared" si="1818"/>
        <v>1.5268291897364507E-3</v>
      </c>
      <c r="AJ1578" s="5">
        <f t="shared" si="1819"/>
        <v>1.7951379851140232E-3</v>
      </c>
      <c r="AK1578" s="5">
        <f t="shared" si="1820"/>
        <v>1.4070643515163954E-3</v>
      </c>
      <c r="AL1578" s="5">
        <f t="shared" si="1821"/>
        <v>6.0007027110963007E-5</v>
      </c>
      <c r="AM1578" s="5">
        <f t="shared" si="1822"/>
        <v>2.6382526535216739E-2</v>
      </c>
      <c r="AN1578" s="5">
        <f t="shared" si="1823"/>
        <v>2.0348377142615046E-2</v>
      </c>
      <c r="AO1578" s="5">
        <f t="shared" si="1824"/>
        <v>7.8471721005453163E-3</v>
      </c>
      <c r="AP1578" s="5">
        <f t="shared" si="1825"/>
        <v>2.0174617872143214E-3</v>
      </c>
      <c r="AQ1578" s="5">
        <f t="shared" si="1826"/>
        <v>3.8900816855289439E-4</v>
      </c>
      <c r="AR1578" s="5">
        <f t="shared" si="1827"/>
        <v>1.0016049596238842E-4</v>
      </c>
      <c r="AS1578" s="5">
        <f t="shared" si="1828"/>
        <v>2.3552328199984065E-4</v>
      </c>
      <c r="AT1578" s="5">
        <f t="shared" si="1829"/>
        <v>2.769116498025661E-4</v>
      </c>
      <c r="AU1578" s="5">
        <f t="shared" si="1830"/>
        <v>2.1704878075544387E-4</v>
      </c>
      <c r="AV1578" s="5">
        <f t="shared" si="1831"/>
        <v>1.2759531766092254E-4</v>
      </c>
      <c r="AW1578" s="5">
        <f t="shared" si="1832"/>
        <v>3.0230851748809762E-6</v>
      </c>
      <c r="AX1578" s="5">
        <f t="shared" si="1833"/>
        <v>1.033957080137239E-2</v>
      </c>
      <c r="AY1578" s="5">
        <f t="shared" si="1834"/>
        <v>7.9747284960844048E-3</v>
      </c>
      <c r="AZ1578" s="5">
        <f t="shared" si="1835"/>
        <v>3.0753836792635236E-3</v>
      </c>
      <c r="BA1578" s="5">
        <f t="shared" si="1836"/>
        <v>7.9066305344642344E-4</v>
      </c>
      <c r="BB1578" s="5">
        <f t="shared" si="1837"/>
        <v>1.5245611506145359E-4</v>
      </c>
      <c r="BC1578" s="5">
        <f t="shared" si="1838"/>
        <v>2.3517342228973803E-5</v>
      </c>
      <c r="BD1578" s="5">
        <f t="shared" si="1839"/>
        <v>1.287533716627106E-5</v>
      </c>
      <c r="BE1578" s="5">
        <f t="shared" si="1840"/>
        <v>3.0275825185544306E-5</v>
      </c>
      <c r="BF1578" s="5">
        <f t="shared" si="1841"/>
        <v>3.5596178136091147E-5</v>
      </c>
      <c r="BG1578" s="5">
        <f t="shared" si="1842"/>
        <v>2.790098238734546E-5</v>
      </c>
      <c r="BH1578" s="5">
        <f t="shared" si="1843"/>
        <v>1.6402002804965576E-5</v>
      </c>
      <c r="BI1578" s="5">
        <f t="shared" si="1844"/>
        <v>7.7137268438581083E-6</v>
      </c>
      <c r="BJ1578" s="8">
        <f t="shared" si="1845"/>
        <v>0.71629062109077257</v>
      </c>
      <c r="BK1578" s="8">
        <f t="shared" si="1846"/>
        <v>0.17627336708313904</v>
      </c>
      <c r="BL1578" s="8">
        <f t="shared" si="1847"/>
        <v>0.10155670668523809</v>
      </c>
      <c r="BM1578" s="8">
        <f t="shared" si="1848"/>
        <v>0.59325597250717199</v>
      </c>
      <c r="BN1578" s="8">
        <f t="shared" si="1849"/>
        <v>0.39626045543821109</v>
      </c>
    </row>
    <row r="1579" spans="1:66" x14ac:dyDescent="0.25">
      <c r="A1579" t="s">
        <v>28</v>
      </c>
      <c r="B1579" t="s">
        <v>521</v>
      </c>
      <c r="C1579" t="s">
        <v>277</v>
      </c>
      <c r="D1579" t="s">
        <v>569</v>
      </c>
      <c r="E1579">
        <f>VLOOKUP(A1579,home!$A$2:$E$405,3,FALSE)</f>
        <v>1.4313725490196101</v>
      </c>
      <c r="F1579" t="e">
        <f>VLOOKUP(B1579,home!$B$2:$E$405,3,FALSE)</f>
        <v>#N/A</v>
      </c>
      <c r="G1579">
        <f>VLOOKUP(C1579,away!$B$2:$E$405,4,FALSE)</f>
        <v>1.23</v>
      </c>
      <c r="H1579">
        <f>VLOOKUP(A1579,away!$A$2:$E$405,3,FALSE)</f>
        <v>1.20588235294118</v>
      </c>
      <c r="I1579">
        <f>VLOOKUP(C1579,away!$B$2:$E$405,3,FALSE)</f>
        <v>0.95</v>
      </c>
      <c r="J1579" t="e">
        <f>VLOOKUP(B1579,home!$B$2:$E$405,4,FALSE)</f>
        <v>#N/A</v>
      </c>
      <c r="K1579" s="3" t="e">
        <f t="shared" si="1794"/>
        <v>#N/A</v>
      </c>
      <c r="L1579" s="3" t="e">
        <f t="shared" si="1795"/>
        <v>#N/A</v>
      </c>
      <c r="M1579" s="5" t="e">
        <f t="shared" si="1796"/>
        <v>#N/A</v>
      </c>
      <c r="N1579" s="5" t="e">
        <f t="shared" si="1797"/>
        <v>#N/A</v>
      </c>
      <c r="O1579" s="5" t="e">
        <f t="shared" si="1798"/>
        <v>#N/A</v>
      </c>
      <c r="P1579" s="5" t="e">
        <f t="shared" si="1799"/>
        <v>#N/A</v>
      </c>
      <c r="Q1579" s="5" t="e">
        <f t="shared" si="1800"/>
        <v>#N/A</v>
      </c>
      <c r="R1579" s="5" t="e">
        <f t="shared" si="1801"/>
        <v>#N/A</v>
      </c>
      <c r="S1579" s="5" t="e">
        <f t="shared" si="1802"/>
        <v>#N/A</v>
      </c>
      <c r="T1579" s="5" t="e">
        <f t="shared" si="1803"/>
        <v>#N/A</v>
      </c>
      <c r="U1579" s="5" t="e">
        <f t="shared" si="1804"/>
        <v>#N/A</v>
      </c>
      <c r="V1579" s="5" t="e">
        <f t="shared" si="1805"/>
        <v>#N/A</v>
      </c>
      <c r="W1579" s="5" t="e">
        <f t="shared" si="1806"/>
        <v>#N/A</v>
      </c>
      <c r="X1579" s="5" t="e">
        <f t="shared" si="1807"/>
        <v>#N/A</v>
      </c>
      <c r="Y1579" s="5" t="e">
        <f t="shared" si="1808"/>
        <v>#N/A</v>
      </c>
      <c r="Z1579" s="5" t="e">
        <f t="shared" si="1809"/>
        <v>#N/A</v>
      </c>
      <c r="AA1579" s="5" t="e">
        <f t="shared" si="1810"/>
        <v>#N/A</v>
      </c>
      <c r="AB1579" s="5" t="e">
        <f t="shared" si="1811"/>
        <v>#N/A</v>
      </c>
      <c r="AC1579" s="5" t="e">
        <f t="shared" si="1812"/>
        <v>#N/A</v>
      </c>
      <c r="AD1579" s="5" t="e">
        <f t="shared" si="1813"/>
        <v>#N/A</v>
      </c>
      <c r="AE1579" s="5" t="e">
        <f t="shared" si="1814"/>
        <v>#N/A</v>
      </c>
      <c r="AF1579" s="5" t="e">
        <f t="shared" si="1815"/>
        <v>#N/A</v>
      </c>
      <c r="AG1579" s="5" t="e">
        <f t="shared" si="1816"/>
        <v>#N/A</v>
      </c>
      <c r="AH1579" s="5" t="e">
        <f t="shared" si="1817"/>
        <v>#N/A</v>
      </c>
      <c r="AI1579" s="5" t="e">
        <f t="shared" si="1818"/>
        <v>#N/A</v>
      </c>
      <c r="AJ1579" s="5" t="e">
        <f t="shared" si="1819"/>
        <v>#N/A</v>
      </c>
      <c r="AK1579" s="5" t="e">
        <f t="shared" si="1820"/>
        <v>#N/A</v>
      </c>
      <c r="AL1579" s="5" t="e">
        <f t="shared" si="1821"/>
        <v>#N/A</v>
      </c>
      <c r="AM1579" s="5" t="e">
        <f t="shared" si="1822"/>
        <v>#N/A</v>
      </c>
      <c r="AN1579" s="5" t="e">
        <f t="shared" si="1823"/>
        <v>#N/A</v>
      </c>
      <c r="AO1579" s="5" t="e">
        <f t="shared" si="1824"/>
        <v>#N/A</v>
      </c>
      <c r="AP1579" s="5" t="e">
        <f t="shared" si="1825"/>
        <v>#N/A</v>
      </c>
      <c r="AQ1579" s="5" t="e">
        <f t="shared" si="1826"/>
        <v>#N/A</v>
      </c>
      <c r="AR1579" s="5" t="e">
        <f t="shared" si="1827"/>
        <v>#N/A</v>
      </c>
      <c r="AS1579" s="5" t="e">
        <f t="shared" si="1828"/>
        <v>#N/A</v>
      </c>
      <c r="AT1579" s="5" t="e">
        <f t="shared" si="1829"/>
        <v>#N/A</v>
      </c>
      <c r="AU1579" s="5" t="e">
        <f t="shared" si="1830"/>
        <v>#N/A</v>
      </c>
      <c r="AV1579" s="5" t="e">
        <f t="shared" si="1831"/>
        <v>#N/A</v>
      </c>
      <c r="AW1579" s="5" t="e">
        <f t="shared" si="1832"/>
        <v>#N/A</v>
      </c>
      <c r="AX1579" s="5" t="e">
        <f t="shared" si="1833"/>
        <v>#N/A</v>
      </c>
      <c r="AY1579" s="5" t="e">
        <f t="shared" si="1834"/>
        <v>#N/A</v>
      </c>
      <c r="AZ1579" s="5" t="e">
        <f t="shared" si="1835"/>
        <v>#N/A</v>
      </c>
      <c r="BA1579" s="5" t="e">
        <f t="shared" si="1836"/>
        <v>#N/A</v>
      </c>
      <c r="BB1579" s="5" t="e">
        <f t="shared" si="1837"/>
        <v>#N/A</v>
      </c>
      <c r="BC1579" s="5" t="e">
        <f t="shared" si="1838"/>
        <v>#N/A</v>
      </c>
      <c r="BD1579" s="5" t="e">
        <f t="shared" si="1839"/>
        <v>#N/A</v>
      </c>
      <c r="BE1579" s="5" t="e">
        <f t="shared" si="1840"/>
        <v>#N/A</v>
      </c>
      <c r="BF1579" s="5" t="e">
        <f t="shared" si="1841"/>
        <v>#N/A</v>
      </c>
      <c r="BG1579" s="5" t="e">
        <f t="shared" si="1842"/>
        <v>#N/A</v>
      </c>
      <c r="BH1579" s="5" t="e">
        <f t="shared" si="1843"/>
        <v>#N/A</v>
      </c>
      <c r="BI1579" s="5" t="e">
        <f t="shared" si="1844"/>
        <v>#N/A</v>
      </c>
      <c r="BJ1579" s="8" t="e">
        <f t="shared" si="1845"/>
        <v>#N/A</v>
      </c>
      <c r="BK1579" s="8" t="e">
        <f t="shared" si="1846"/>
        <v>#N/A</v>
      </c>
      <c r="BL1579" s="8" t="e">
        <f t="shared" si="1847"/>
        <v>#N/A</v>
      </c>
      <c r="BM1579" s="8" t="e">
        <f t="shared" si="1848"/>
        <v>#N/A</v>
      </c>
      <c r="BN1579" s="8" t="e">
        <f t="shared" si="1849"/>
        <v>#N/A</v>
      </c>
    </row>
    <row r="1580" spans="1:66" x14ac:dyDescent="0.25">
      <c r="A1580" t="s">
        <v>28</v>
      </c>
      <c r="B1580" t="s">
        <v>188</v>
      </c>
      <c r="C1580" t="s">
        <v>455</v>
      </c>
      <c r="D1580" t="s">
        <v>569</v>
      </c>
      <c r="E1580">
        <f>VLOOKUP(A1580,home!$A$2:$E$405,3,FALSE)</f>
        <v>1.4313725490196101</v>
      </c>
      <c r="F1580">
        <f>VLOOKUP(B1580,home!$B$2:$E$405,3,FALSE)</f>
        <v>1.1100000000000001</v>
      </c>
      <c r="G1580">
        <f>VLOOKUP(C1580,away!$B$2:$E$405,4,FALSE)</f>
        <v>1.52</v>
      </c>
      <c r="H1580">
        <f>VLOOKUP(A1580,away!$A$2:$E$405,3,FALSE)</f>
        <v>1.20588235294118</v>
      </c>
      <c r="I1580">
        <f>VLOOKUP(C1580,away!$B$2:$E$405,3,FALSE)</f>
        <v>0.86</v>
      </c>
      <c r="J1580">
        <f>VLOOKUP(B1580,home!$B$2:$E$405,4,FALSE)</f>
        <v>0.63</v>
      </c>
      <c r="K1580" s="3">
        <f t="shared" si="1794"/>
        <v>2.4150117647058864</v>
      </c>
      <c r="L1580" s="3">
        <f t="shared" si="1795"/>
        <v>0.65334705882353128</v>
      </c>
      <c r="M1580" s="5">
        <f t="shared" si="1796"/>
        <v>4.649740271550163E-2</v>
      </c>
      <c r="N1580" s="5">
        <f t="shared" si="1797"/>
        <v>0.11229177458620386</v>
      </c>
      <c r="O1580" s="5">
        <f t="shared" si="1798"/>
        <v>3.0378941307106264E-2</v>
      </c>
      <c r="P1580" s="5">
        <f t="shared" si="1799"/>
        <v>7.336550065597125E-2</v>
      </c>
      <c r="Q1580" s="5">
        <f t="shared" si="1800"/>
        <v>0.13559297835269193</v>
      </c>
      <c r="R1580" s="5">
        <f t="shared" si="1801"/>
        <v>9.9239959765852793E-3</v>
      </c>
      <c r="S1580" s="5">
        <f t="shared" si="1802"/>
        <v>2.8939770676195554E-2</v>
      </c>
      <c r="T1580" s="5">
        <f t="shared" si="1803"/>
        <v>8.8589273603854005E-2</v>
      </c>
      <c r="U1580" s="5">
        <f t="shared" si="1804"/>
        <v>2.3966567036347333E-2</v>
      </c>
      <c r="V1580" s="5">
        <f t="shared" si="1805"/>
        <v>5.0735946538752507E-3</v>
      </c>
      <c r="W1580" s="5">
        <f t="shared" si="1806"/>
        <v>0.10915287931108718</v>
      </c>
      <c r="X1580" s="5">
        <f t="shared" si="1807"/>
        <v>7.1314712660018681E-2</v>
      </c>
      <c r="Y1580" s="5">
        <f t="shared" si="1808"/>
        <v>2.3296628883634225E-2</v>
      </c>
      <c r="Z1580" s="5">
        <f t="shared" si="1809"/>
        <v>2.1612711943595174E-3</v>
      </c>
      <c r="AA1580" s="5">
        <f t="shared" si="1810"/>
        <v>5.2194953610981759E-3</v>
      </c>
      <c r="AB1580" s="5">
        <f t="shared" si="1811"/>
        <v>6.3025713514399491E-3</v>
      </c>
      <c r="AC1580" s="5">
        <f t="shared" si="1812"/>
        <v>5.0033280109283566E-4</v>
      </c>
      <c r="AD1580" s="5">
        <f t="shared" si="1813"/>
        <v>6.5901371921949323E-2</v>
      </c>
      <c r="AE1580" s="5">
        <f t="shared" si="1814"/>
        <v>4.305646751764123E-2</v>
      </c>
      <c r="AF1580" s="5">
        <f t="shared" si="1815"/>
        <v>1.4065408207990904E-2</v>
      </c>
      <c r="AG1580" s="5">
        <f t="shared" si="1816"/>
        <v>3.0631976946144048E-3</v>
      </c>
      <c r="AH1580" s="5">
        <f t="shared" si="1817"/>
        <v>3.5301504453870268E-4</v>
      </c>
      <c r="AI1580" s="5">
        <f t="shared" si="1818"/>
        <v>8.5253548567913945E-4</v>
      </c>
      <c r="AJ1580" s="5">
        <f t="shared" si="1819"/>
        <v>1.0294416138721845E-3</v>
      </c>
      <c r="AK1580" s="5">
        <f t="shared" si="1820"/>
        <v>8.2870453619304655E-4</v>
      </c>
      <c r="AL1580" s="5">
        <f t="shared" si="1821"/>
        <v>3.1577820956044681E-5</v>
      </c>
      <c r="AM1580" s="5">
        <f t="shared" si="1822"/>
        <v>3.1830517700353181E-2</v>
      </c>
      <c r="AN1580" s="5">
        <f t="shared" si="1823"/>
        <v>2.0796375120356099E-2</v>
      </c>
      <c r="AO1580" s="5">
        <f t="shared" si="1824"/>
        <v>6.7936252595377595E-3</v>
      </c>
      <c r="AP1580" s="5">
        <f t="shared" si="1825"/>
        <v>1.4795316940227484E-3</v>
      </c>
      <c r="AQ1580" s="5">
        <f t="shared" si="1826"/>
        <v>2.4166192018148979E-4</v>
      </c>
      <c r="AR1580" s="5">
        <f t="shared" si="1827"/>
        <v>4.6128268213963879E-5</v>
      </c>
      <c r="AS1580" s="5">
        <f t="shared" si="1828"/>
        <v>1.1140031042223136E-4</v>
      </c>
      <c r="AT1580" s="5">
        <f t="shared" si="1829"/>
        <v>1.3451653013078828E-4</v>
      </c>
      <c r="AU1580" s="5">
        <f t="shared" si="1830"/>
        <v>1.0828633427108916E-4</v>
      </c>
      <c r="AV1580" s="5">
        <f t="shared" si="1831"/>
        <v>6.5378192805388635E-5</v>
      </c>
      <c r="AW1580" s="5">
        <f t="shared" si="1832"/>
        <v>1.3840215371454344E-6</v>
      </c>
      <c r="AX1580" s="5">
        <f t="shared" si="1833"/>
        <v>1.2811845787171984E-2</v>
      </c>
      <c r="AY1580" s="5">
        <f t="shared" si="1834"/>
        <v>8.3705817631494657E-3</v>
      </c>
      <c r="AZ1580" s="5">
        <f t="shared" si="1835"/>
        <v>2.7344474877977957E-3</v>
      </c>
      <c r="BA1580" s="5">
        <f t="shared" si="1836"/>
        <v>5.9551440788669469E-4</v>
      </c>
      <c r="BB1580" s="5">
        <f t="shared" si="1837"/>
        <v>9.7269396719952157E-5</v>
      </c>
      <c r="BC1580" s="5">
        <f t="shared" si="1838"/>
        <v>1.2710134852104003E-5</v>
      </c>
      <c r="BD1580" s="5">
        <f t="shared" si="1839"/>
        <v>5.0229613943693796E-6</v>
      </c>
      <c r="BE1580" s="5">
        <f t="shared" si="1840"/>
        <v>1.2130510861065535E-5</v>
      </c>
      <c r="BF1580" s="5">
        <f t="shared" si="1841"/>
        <v>1.4647663220682904E-5</v>
      </c>
      <c r="BG1580" s="5">
        <f t="shared" si="1842"/>
        <v>1.1791426334466306E-5</v>
      </c>
      <c r="BH1580" s="5">
        <f t="shared" si="1843"/>
        <v>7.1191083300997344E-6</v>
      </c>
      <c r="BI1580" s="5">
        <f t="shared" si="1844"/>
        <v>3.4385460742813092E-6</v>
      </c>
      <c r="BJ1580" s="8">
        <f t="shared" si="1845"/>
        <v>0.75208877341171521</v>
      </c>
      <c r="BK1580" s="8">
        <f t="shared" si="1846"/>
        <v>0.16277876108674202</v>
      </c>
      <c r="BL1580" s="8">
        <f t="shared" si="1847"/>
        <v>7.9375127564918477E-2</v>
      </c>
      <c r="BM1580" s="8">
        <f t="shared" si="1848"/>
        <v>0.57998414192206249</v>
      </c>
      <c r="BN1580" s="8">
        <f t="shared" si="1849"/>
        <v>0.40805059359406021</v>
      </c>
    </row>
    <row r="1581" spans="1:66" x14ac:dyDescent="0.25">
      <c r="A1581" t="s">
        <v>192</v>
      </c>
      <c r="B1581" t="s">
        <v>202</v>
      </c>
      <c r="C1581" t="s">
        <v>193</v>
      </c>
      <c r="D1581" t="s">
        <v>569</v>
      </c>
      <c r="E1581">
        <f>VLOOKUP(A1581,home!$A$2:$E$405,3,FALSE)</f>
        <v>1.40350877192982</v>
      </c>
      <c r="F1581">
        <f>VLOOKUP(B1581,home!$B$2:$E$405,3,FALSE)</f>
        <v>0.53</v>
      </c>
      <c r="G1581">
        <f>VLOOKUP(C1581,away!$B$2:$E$405,4,FALSE)</f>
        <v>0.6</v>
      </c>
      <c r="H1581">
        <f>VLOOKUP(A1581,away!$A$2:$E$405,3,FALSE)</f>
        <v>1.06578947368421</v>
      </c>
      <c r="I1581">
        <f>VLOOKUP(C1581,away!$B$2:$E$405,3,FALSE)</f>
        <v>1.39</v>
      </c>
      <c r="J1581">
        <f>VLOOKUP(B1581,home!$B$2:$E$405,4,FALSE)</f>
        <v>0.99</v>
      </c>
      <c r="K1581" s="3">
        <f t="shared" si="1794"/>
        <v>0.44631578947368278</v>
      </c>
      <c r="L1581" s="3">
        <f t="shared" si="1795"/>
        <v>1.466632894736841</v>
      </c>
      <c r="M1581" s="5">
        <f t="shared" si="1796"/>
        <v>0.14764438742546251</v>
      </c>
      <c r="N1581" s="5">
        <f t="shared" si="1797"/>
        <v>6.5896021335153598E-2</v>
      </c>
      <c r="O1581" s="5">
        <f t="shared" si="1798"/>
        <v>0.21654011532145373</v>
      </c>
      <c r="P1581" s="5">
        <f t="shared" si="1799"/>
        <v>9.6645272522416947E-2</v>
      </c>
      <c r="Q1581" s="5">
        <f t="shared" si="1800"/>
        <v>1.4705217392686857E-2</v>
      </c>
      <c r="R1581" s="5">
        <f t="shared" si="1801"/>
        <v>0.15879242808027658</v>
      </c>
      <c r="S1581" s="5">
        <f t="shared" si="1802"/>
        <v>1.5815549889506713E-2</v>
      </c>
      <c r="T1581" s="5">
        <f t="shared" si="1803"/>
        <v>2.1567155552370865E-2</v>
      </c>
      <c r="U1581" s="5">
        <f t="shared" si="1804"/>
        <v>7.0871567901091642E-2</v>
      </c>
      <c r="V1581" s="5">
        <f t="shared" si="1805"/>
        <v>1.150285008621296E-3</v>
      </c>
      <c r="W1581" s="5">
        <f t="shared" si="1806"/>
        <v>2.1877235699997223E-3</v>
      </c>
      <c r="X1581" s="5">
        <f t="shared" si="1807"/>
        <v>3.2085873523527088E-3</v>
      </c>
      <c r="Y1581" s="5">
        <f t="shared" si="1808"/>
        <v>2.3529098782985357E-3</v>
      </c>
      <c r="Z1581" s="5">
        <f t="shared" si="1809"/>
        <v>7.7630066152555854E-2</v>
      </c>
      <c r="AA1581" s="5">
        <f t="shared" si="1810"/>
        <v>3.4647524261772193E-2</v>
      </c>
      <c r="AB1581" s="5">
        <f t="shared" si="1811"/>
        <v>7.7318685721007151E-3</v>
      </c>
      <c r="AC1581" s="5">
        <f t="shared" si="1812"/>
        <v>4.7059699523279896E-5</v>
      </c>
      <c r="AD1581" s="5">
        <f t="shared" si="1813"/>
        <v>2.4410389307365235E-4</v>
      </c>
      <c r="AE1581" s="5">
        <f t="shared" si="1814"/>
        <v>3.5801079931514307E-4</v>
      </c>
      <c r="AF1581" s="5">
        <f t="shared" si="1815"/>
        <v>2.6253520747330936E-4</v>
      </c>
      <c r="AG1581" s="5">
        <f t="shared" si="1816"/>
        <v>1.2834759043563889E-4</v>
      </c>
      <c r="AH1581" s="5">
        <f t="shared" si="1817"/>
        <v>2.846370215998387E-2</v>
      </c>
      <c r="AI1581" s="5">
        <f t="shared" si="1818"/>
        <v>1.2703799700876973E-2</v>
      </c>
      <c r="AJ1581" s="5">
        <f t="shared" si="1819"/>
        <v>2.8349531964062197E-3</v>
      </c>
      <c r="AK1581" s="5">
        <f t="shared" si="1820"/>
        <v>4.2176145799166097E-4</v>
      </c>
      <c r="AL1581" s="5">
        <f t="shared" si="1821"/>
        <v>1.2321761943159603E-6</v>
      </c>
      <c r="AM1581" s="5">
        <f t="shared" si="1822"/>
        <v>2.1789484350153332E-5</v>
      </c>
      <c r="AN1581" s="5">
        <f t="shared" si="1823"/>
        <v>3.1957174507288474E-5</v>
      </c>
      <c r="AO1581" s="5">
        <f t="shared" si="1824"/>
        <v>2.3434721677617446E-5</v>
      </c>
      <c r="AP1581" s="5">
        <f t="shared" si="1825"/>
        <v>1.145671123046542E-5</v>
      </c>
      <c r="AQ1581" s="5">
        <f t="shared" si="1826"/>
        <v>4.2006973890253941E-6</v>
      </c>
      <c r="AR1581" s="5">
        <f t="shared" si="1827"/>
        <v>8.3491603787648801E-3</v>
      </c>
      <c r="AS1581" s="5">
        <f t="shared" si="1828"/>
        <v>3.7263621058908399E-3</v>
      </c>
      <c r="AT1581" s="5">
        <f t="shared" si="1829"/>
        <v>8.3156712257774251E-4</v>
      </c>
      <c r="AU1581" s="5">
        <f t="shared" si="1830"/>
        <v>1.2371384560454798E-4</v>
      </c>
      <c r="AV1581" s="5">
        <f t="shared" si="1831"/>
        <v>1.380386066745478E-5</v>
      </c>
      <c r="AW1581" s="5">
        <f t="shared" si="1832"/>
        <v>2.2404434468036958E-8</v>
      </c>
      <c r="AX1581" s="5">
        <f t="shared" si="1833"/>
        <v>1.6208318183271898E-6</v>
      </c>
      <c r="AY1581" s="5">
        <f t="shared" si="1834"/>
        <v>2.377165261594784E-6</v>
      </c>
      <c r="AZ1581" s="5">
        <f t="shared" si="1835"/>
        <v>1.7432143844403095E-6</v>
      </c>
      <c r="BA1581" s="5">
        <f t="shared" si="1836"/>
        <v>8.5221851959953015E-7</v>
      </c>
      <c r="BB1581" s="5">
        <f t="shared" si="1837"/>
        <v>3.1247292858715109E-7</v>
      </c>
      <c r="BC1581" s="5">
        <f t="shared" si="1838"/>
        <v>9.1656615156134289E-8</v>
      </c>
      <c r="BD1581" s="5">
        <f t="shared" si="1839"/>
        <v>2.0408588758216782E-3</v>
      </c>
      <c r="BE1581" s="5">
        <f t="shared" si="1840"/>
        <v>9.1086754036672499E-4</v>
      </c>
      <c r="BF1581" s="5">
        <f t="shared" si="1841"/>
        <v>2.032672826923632E-4</v>
      </c>
      <c r="BG1581" s="5">
        <f t="shared" si="1842"/>
        <v>3.0240465916337455E-5</v>
      </c>
      <c r="BH1581" s="5">
        <f t="shared" si="1843"/>
        <v>3.3741993548755354E-6</v>
      </c>
      <c r="BI1581" s="5">
        <f t="shared" si="1844"/>
        <v>3.0119168978257331E-7</v>
      </c>
      <c r="BJ1581" s="8">
        <f t="shared" si="1845"/>
        <v>0.11101044891984231</v>
      </c>
      <c r="BK1581" s="8">
        <f t="shared" si="1846"/>
        <v>0.26130616388698663</v>
      </c>
      <c r="BL1581" s="8">
        <f t="shared" si="1847"/>
        <v>0.54924123752130083</v>
      </c>
      <c r="BM1581" s="8">
        <f t="shared" si="1848"/>
        <v>0.29896211964240821</v>
      </c>
      <c r="BN1581" s="8">
        <f t="shared" si="1849"/>
        <v>0.70022344207745024</v>
      </c>
    </row>
    <row r="1582" spans="1:66" x14ac:dyDescent="0.25">
      <c r="A1582" t="s">
        <v>192</v>
      </c>
      <c r="B1582" t="s">
        <v>280</v>
      </c>
      <c r="C1582" t="s">
        <v>204</v>
      </c>
      <c r="D1582" t="s">
        <v>569</v>
      </c>
      <c r="E1582">
        <f>VLOOKUP(A1582,home!$A$2:$E$405,3,FALSE)</f>
        <v>1.40350877192982</v>
      </c>
      <c r="F1582">
        <f>VLOOKUP(B1582,home!$B$2:$E$405,3,FALSE)</f>
        <v>0.98</v>
      </c>
      <c r="G1582">
        <f>VLOOKUP(C1582,away!$B$2:$E$405,4,FALSE)</f>
        <v>1.05</v>
      </c>
      <c r="H1582">
        <f>VLOOKUP(A1582,away!$A$2:$E$405,3,FALSE)</f>
        <v>1.06578947368421</v>
      </c>
      <c r="I1582">
        <f>VLOOKUP(C1582,away!$B$2:$E$405,3,FALSE)</f>
        <v>0.83</v>
      </c>
      <c r="J1582">
        <f>VLOOKUP(B1582,home!$B$2:$E$405,4,FALSE)</f>
        <v>1.38</v>
      </c>
      <c r="K1582" s="3">
        <f t="shared" si="1794"/>
        <v>1.4442105263157849</v>
      </c>
      <c r="L1582" s="3">
        <f t="shared" si="1795"/>
        <v>1.220755263157894</v>
      </c>
      <c r="M1582" s="5">
        <f t="shared" si="1796"/>
        <v>6.9601734604513618E-2</v>
      </c>
      <c r="N1582" s="5">
        <f t="shared" si="1797"/>
        <v>0.1005195577656762</v>
      </c>
      <c r="O1582" s="5">
        <f t="shared" si="1798"/>
        <v>8.4966683843378923E-2</v>
      </c>
      <c r="P1582" s="5">
        <f t="shared" si="1799"/>
        <v>0.12270977919275317</v>
      </c>
      <c r="Q1582" s="5">
        <f t="shared" si="1800"/>
        <v>7.2585701712898604E-2</v>
      </c>
      <c r="R1582" s="5">
        <f t="shared" si="1801"/>
        <v>5.1861763247438818E-2</v>
      </c>
      <c r="S1582" s="5">
        <f t="shared" si="1802"/>
        <v>5.4085181910673838E-2</v>
      </c>
      <c r="T1582" s="5">
        <f t="shared" si="1803"/>
        <v>8.860937739602992E-2</v>
      </c>
      <c r="U1582" s="5">
        <f t="shared" si="1804"/>
        <v>7.4899304395248251E-2</v>
      </c>
      <c r="V1582" s="5">
        <f t="shared" si="1805"/>
        <v>1.0594852057718502E-2</v>
      </c>
      <c r="W1582" s="5">
        <f t="shared" si="1806"/>
        <v>3.4943011491261951E-2</v>
      </c>
      <c r="X1582" s="5">
        <f t="shared" si="1807"/>
        <v>4.2656865188544793E-2</v>
      </c>
      <c r="Y1582" s="5">
        <f t="shared" si="1808"/>
        <v>2.6036796344366411E-2</v>
      </c>
      <c r="Z1582" s="5">
        <f t="shared" si="1809"/>
        <v>2.1103506813653188E-2</v>
      </c>
      <c r="AA1582" s="5">
        <f t="shared" si="1810"/>
        <v>3.0477906682454821E-2</v>
      </c>
      <c r="AB1582" s="5">
        <f t="shared" si="1811"/>
        <v>2.2008256825435734E-2</v>
      </c>
      <c r="AC1582" s="5">
        <f t="shared" si="1812"/>
        <v>1.167438537963369E-3</v>
      </c>
      <c r="AD1582" s="5">
        <f t="shared" si="1813"/>
        <v>1.2616266254213495E-2</v>
      </c>
      <c r="AE1582" s="5">
        <f t="shared" si="1814"/>
        <v>1.5401373431232452E-2</v>
      </c>
      <c r="AF1582" s="5">
        <f t="shared" si="1815"/>
        <v>9.4006538380185869E-3</v>
      </c>
      <c r="AG1582" s="5">
        <f t="shared" si="1816"/>
        <v>3.8252992166288814E-3</v>
      </c>
      <c r="AH1582" s="5">
        <f t="shared" si="1817"/>
        <v>6.440554253463902E-3</v>
      </c>
      <c r="AI1582" s="5">
        <f t="shared" si="1818"/>
        <v>9.3015162481604689E-3</v>
      </c>
      <c r="AJ1582" s="5">
        <f t="shared" si="1819"/>
        <v>6.7166738381453294E-3</v>
      </c>
      <c r="AK1582" s="5">
        <f t="shared" si="1820"/>
        <v>3.2334303529597762E-3</v>
      </c>
      <c r="AL1582" s="5">
        <f t="shared" si="1821"/>
        <v>8.2329054601064681E-5</v>
      </c>
      <c r="AM1582" s="5">
        <f t="shared" si="1822"/>
        <v>3.6441089054275485E-3</v>
      </c>
      <c r="AN1582" s="5">
        <f t="shared" si="1823"/>
        <v>4.4485651258212317E-3</v>
      </c>
      <c r="AO1582" s="5">
        <f t="shared" si="1824"/>
        <v>2.7153046454234642E-3</v>
      </c>
      <c r="AP1582" s="5">
        <f t="shared" si="1825"/>
        <v>1.1049074789925908E-3</v>
      </c>
      <c r="AQ1582" s="5">
        <f t="shared" si="1826"/>
        <v>3.3720540507068141E-4</v>
      </c>
      <c r="AR1582" s="5">
        <f t="shared" si="1827"/>
        <v>1.5724681005140017E-3</v>
      </c>
      <c r="AS1582" s="5">
        <f t="shared" si="1828"/>
        <v>2.2709749830581091E-3</v>
      </c>
      <c r="AT1582" s="5">
        <f t="shared" si="1829"/>
        <v>1.6398829877661667E-3</v>
      </c>
      <c r="AU1582" s="5">
        <f t="shared" si="1830"/>
        <v>7.8944542428602575E-4</v>
      </c>
      <c r="AV1582" s="5">
        <f t="shared" si="1831"/>
        <v>2.8503134792642757E-4</v>
      </c>
      <c r="AW1582" s="5">
        <f t="shared" si="1832"/>
        <v>4.0318998787446361E-6</v>
      </c>
      <c r="AX1582" s="5">
        <f t="shared" si="1833"/>
        <v>8.7714340670992565E-4</v>
      </c>
      <c r="AY1582" s="5">
        <f t="shared" si="1834"/>
        <v>1.0707774302853869E-3</v>
      </c>
      <c r="AZ1582" s="5">
        <f t="shared" si="1835"/>
        <v>6.5357859184578563E-4</v>
      </c>
      <c r="BA1582" s="5">
        <f t="shared" si="1836"/>
        <v>2.6595316862768921E-4</v>
      </c>
      <c r="BB1582" s="5">
        <f t="shared" si="1837"/>
        <v>8.1165932588942634E-5</v>
      </c>
      <c r="BC1582" s="5">
        <f t="shared" si="1838"/>
        <v>1.9816747879414083E-5</v>
      </c>
      <c r="BD1582" s="5">
        <f t="shared" si="1839"/>
        <v>3.199331183083945E-4</v>
      </c>
      <c r="BE1582" s="5">
        <f t="shared" si="1840"/>
        <v>4.6205077717801669E-4</v>
      </c>
      <c r="BF1582" s="5">
        <f t="shared" si="1841"/>
        <v>3.3364929804644054E-4</v>
      </c>
      <c r="BG1582" s="5">
        <f t="shared" si="1842"/>
        <v>1.6061994277884734E-4</v>
      </c>
      <c r="BH1582" s="5">
        <f t="shared" si="1843"/>
        <v>5.7992253024362641E-5</v>
      </c>
      <c r="BI1582" s="5">
        <f t="shared" si="1844"/>
        <v>1.6750604452510584E-5</v>
      </c>
      <c r="BJ1582" s="8">
        <f t="shared" si="1845"/>
        <v>0.42181342947754397</v>
      </c>
      <c r="BK1582" s="8">
        <f t="shared" si="1846"/>
        <v>0.25931209278850892</v>
      </c>
      <c r="BL1582" s="8">
        <f t="shared" si="1847"/>
        <v>0.29781488852402532</v>
      </c>
      <c r="BM1582" s="8">
        <f t="shared" si="1848"/>
        <v>0.49673195170666545</v>
      </c>
      <c r="BN1582" s="8">
        <f t="shared" si="1849"/>
        <v>0.50224522036665931</v>
      </c>
    </row>
    <row r="1583" spans="1:66" x14ac:dyDescent="0.25">
      <c r="A1583" t="s">
        <v>301</v>
      </c>
      <c r="B1583" t="s">
        <v>360</v>
      </c>
      <c r="C1583" t="s">
        <v>341</v>
      </c>
      <c r="D1583" t="s">
        <v>569</v>
      </c>
      <c r="E1583">
        <f>VLOOKUP(A1583,home!$A$2:$E$405,3,FALSE)</f>
        <v>1.42105263157895</v>
      </c>
      <c r="F1583">
        <f>VLOOKUP(B1583,home!$B$2:$E$405,3,FALSE)</f>
        <v>0.63</v>
      </c>
      <c r="G1583">
        <f>VLOOKUP(C1583,away!$B$2:$E$405,4,FALSE)</f>
        <v>0.96</v>
      </c>
      <c r="H1583">
        <f>VLOOKUP(A1583,away!$A$2:$E$405,3,FALSE)</f>
        <v>1.0815789473684201</v>
      </c>
      <c r="I1583">
        <f>VLOOKUP(C1583,away!$B$2:$E$405,3,FALSE)</f>
        <v>0.44</v>
      </c>
      <c r="J1583">
        <f>VLOOKUP(B1583,home!$B$2:$E$405,4,FALSE)</f>
        <v>1.27</v>
      </c>
      <c r="K1583" s="3">
        <f t="shared" si="1794"/>
        <v>0.85945263157894891</v>
      </c>
      <c r="L1583" s="3">
        <f t="shared" si="1795"/>
        <v>0.60438631578947311</v>
      </c>
      <c r="M1583" s="5">
        <f t="shared" si="1796"/>
        <v>0.23134644099928989</v>
      </c>
      <c r="N1583" s="5">
        <f t="shared" si="1797"/>
        <v>0.19883130752326372</v>
      </c>
      <c r="O1583" s="5">
        <f t="shared" si="1798"/>
        <v>0.13982262314656752</v>
      </c>
      <c r="P1583" s="5">
        <f t="shared" si="1799"/>
        <v>0.12017092141758912</v>
      </c>
      <c r="Q1583" s="5">
        <f t="shared" si="1800"/>
        <v>8.544304524557611E-2</v>
      </c>
      <c r="R1583" s="5">
        <f t="shared" si="1801"/>
        <v>4.2253440033786921E-2</v>
      </c>
      <c r="S1583" s="5">
        <f t="shared" si="1802"/>
        <v>1.5605438203387684E-2</v>
      </c>
      <c r="T1583" s="5">
        <f t="shared" si="1803"/>
        <v>5.1640607325807004E-2</v>
      </c>
      <c r="U1583" s="5">
        <f t="shared" si="1804"/>
        <v>3.6314830230301486E-2</v>
      </c>
      <c r="V1583" s="5">
        <f t="shared" si="1805"/>
        <v>9.0067897974713718E-4</v>
      </c>
      <c r="W1583" s="5">
        <f t="shared" si="1806"/>
        <v>2.4478083362143202E-2</v>
      </c>
      <c r="X1583" s="5">
        <f t="shared" si="1807"/>
        <v>1.4794218620833329E-2</v>
      </c>
      <c r="Y1583" s="5">
        <f t="shared" si="1808"/>
        <v>4.4707116436147375E-3</v>
      </c>
      <c r="Z1583" s="5">
        <f t="shared" si="1809"/>
        <v>8.5124669838173034E-3</v>
      </c>
      <c r="AA1583" s="5">
        <f t="shared" si="1810"/>
        <v>7.3160621504706992E-3</v>
      </c>
      <c r="AB1583" s="5">
        <f t="shared" si="1811"/>
        <v>3.1439044340085928E-3</v>
      </c>
      <c r="AC1583" s="5">
        <f t="shared" si="1812"/>
        <v>2.9240622427059442E-5</v>
      </c>
      <c r="AD1583" s="5">
        <f t="shared" si="1813"/>
        <v>5.2594382904007139E-3</v>
      </c>
      <c r="AE1583" s="5">
        <f t="shared" si="1814"/>
        <v>3.1787325314573726E-3</v>
      </c>
      <c r="AF1583" s="5">
        <f t="shared" si="1815"/>
        <v>9.6059122178383338E-4</v>
      </c>
      <c r="AG1583" s="5">
        <f t="shared" si="1816"/>
        <v>1.9352272983787992E-4</v>
      </c>
      <c r="AH1583" s="5">
        <f t="shared" si="1817"/>
        <v>1.2862046396572169E-3</v>
      </c>
      <c r="AI1583" s="5">
        <f t="shared" si="1818"/>
        <v>1.1054319623024487E-3</v>
      </c>
      <c r="AJ1583" s="5">
        <f t="shared" si="1819"/>
        <v>4.7503320451616039E-4</v>
      </c>
      <c r="AK1583" s="5">
        <f t="shared" si="1820"/>
        <v>1.3608951256959841E-4</v>
      </c>
      <c r="AL1583" s="5">
        <f t="shared" si="1821"/>
        <v>6.0755160523854206E-7</v>
      </c>
      <c r="AM1583" s="5">
        <f t="shared" si="1822"/>
        <v>9.0404761586239672E-4</v>
      </c>
      <c r="AN1583" s="5">
        <f t="shared" si="1823"/>
        <v>5.4639400784933074E-4</v>
      </c>
      <c r="AO1583" s="5">
        <f t="shared" si="1824"/>
        <v>1.6511653068675074E-4</v>
      </c>
      <c r="AP1583" s="5">
        <f t="shared" si="1825"/>
        <v>3.3264723885901585E-5</v>
      </c>
      <c r="AQ1583" s="5">
        <f t="shared" si="1826"/>
        <v>5.0261859787885352E-6</v>
      </c>
      <c r="AR1583" s="5">
        <f t="shared" si="1827"/>
        <v>1.5547289670275044E-4</v>
      </c>
      <c r="AS1583" s="5">
        <f t="shared" si="1828"/>
        <v>1.3362159021038095E-4</v>
      </c>
      <c r="AT1583" s="5">
        <f t="shared" si="1829"/>
        <v>5.7420713671037905E-5</v>
      </c>
      <c r="AU1583" s="5">
        <f t="shared" si="1830"/>
        <v>1.6450127823904954E-5</v>
      </c>
      <c r="AV1583" s="5">
        <f t="shared" si="1831"/>
        <v>3.5345264120162998E-6</v>
      </c>
      <c r="AW1583" s="5">
        <f t="shared" si="1832"/>
        <v>8.766318395198843E-9</v>
      </c>
      <c r="AX1583" s="5">
        <f t="shared" si="1833"/>
        <v>1.2949768375426855E-4</v>
      </c>
      <c r="AY1583" s="5">
        <f t="shared" si="1834"/>
        <v>7.8266627987512671E-5</v>
      </c>
      <c r="AZ1583" s="5">
        <f t="shared" si="1835"/>
        <v>2.365163946931902E-5</v>
      </c>
      <c r="BA1583" s="5">
        <f t="shared" si="1836"/>
        <v>4.7649090804142048E-6</v>
      </c>
      <c r="BB1583" s="5">
        <f t="shared" si="1837"/>
        <v>7.1996146104583671E-7</v>
      </c>
      <c r="BC1583" s="5">
        <f t="shared" si="1838"/>
        <v>8.7026970990379906E-8</v>
      </c>
      <c r="BD1583" s="5">
        <f t="shared" si="1839"/>
        <v>1.5660948540548775E-5</v>
      </c>
      <c r="BE1583" s="5">
        <f t="shared" si="1840"/>
        <v>1.3459843436197145E-5</v>
      </c>
      <c r="BF1583" s="5">
        <f t="shared" si="1841"/>
        <v>5.7840489309401374E-6</v>
      </c>
      <c r="BG1583" s="5">
        <f t="shared" si="1842"/>
        <v>1.6570386916259695E-6</v>
      </c>
      <c r="BH1583" s="5">
        <f t="shared" si="1843"/>
        <v>3.5603656603651939E-7</v>
      </c>
      <c r="BI1583" s="5">
        <f t="shared" si="1844"/>
        <v>6.1199312723683785E-8</v>
      </c>
      <c r="BJ1583" s="8">
        <f t="shared" si="1845"/>
        <v>0.39114109540770459</v>
      </c>
      <c r="BK1583" s="8">
        <f t="shared" si="1846"/>
        <v>0.36813159440203364</v>
      </c>
      <c r="BL1583" s="8">
        <f t="shared" si="1847"/>
        <v>0.23225709828447885</v>
      </c>
      <c r="BM1583" s="8">
        <f t="shared" si="1848"/>
        <v>0.18209621885029204</v>
      </c>
      <c r="BN1583" s="8">
        <f t="shared" si="1849"/>
        <v>0.81786777836607327</v>
      </c>
    </row>
    <row r="1584" spans="1:66" x14ac:dyDescent="0.25">
      <c r="A1584" t="s">
        <v>301</v>
      </c>
      <c r="B1584" t="s">
        <v>385</v>
      </c>
      <c r="C1584" t="s">
        <v>369</v>
      </c>
      <c r="D1584" t="s">
        <v>569</v>
      </c>
      <c r="E1584">
        <f>VLOOKUP(A1584,home!$A$2:$E$405,3,FALSE)</f>
        <v>1.42105263157895</v>
      </c>
      <c r="F1584">
        <f>VLOOKUP(B1584,home!$B$2:$E$405,3,FALSE)</f>
        <v>1.48</v>
      </c>
      <c r="G1584">
        <f>VLOOKUP(C1584,away!$B$2:$E$405,4,FALSE)</f>
        <v>0.48</v>
      </c>
      <c r="H1584">
        <f>VLOOKUP(A1584,away!$A$2:$E$405,3,FALSE)</f>
        <v>1.0815789473684201</v>
      </c>
      <c r="I1584">
        <f>VLOOKUP(C1584,away!$B$2:$E$405,3,FALSE)</f>
        <v>0.63</v>
      </c>
      <c r="J1584">
        <f>VLOOKUP(B1584,home!$B$2:$E$405,4,FALSE)</f>
        <v>0.88</v>
      </c>
      <c r="K1584" s="3">
        <f t="shared" si="1794"/>
        <v>1.0095157894736859</v>
      </c>
      <c r="L1584" s="3">
        <f t="shared" si="1795"/>
        <v>0.59962736842105202</v>
      </c>
      <c r="M1584" s="5">
        <f t="shared" si="1796"/>
        <v>0.20005895959674999</v>
      </c>
      <c r="N1584" s="5">
        <f t="shared" si="1797"/>
        <v>0.20196267853859731</v>
      </c>
      <c r="O1584" s="5">
        <f t="shared" si="1798"/>
        <v>0.11996082747205276</v>
      </c>
      <c r="P1584" s="5">
        <f t="shared" si="1799"/>
        <v>0.12110234945136598</v>
      </c>
      <c r="Q1584" s="5">
        <f t="shared" si="1800"/>
        <v>0.10194225643455615</v>
      </c>
      <c r="R1584" s="5">
        <f t="shared" si="1801"/>
        <v>3.5965897645339417E-2</v>
      </c>
      <c r="S1584" s="5">
        <f t="shared" si="1802"/>
        <v>1.832682109339407E-2</v>
      </c>
      <c r="T1584" s="5">
        <f t="shared" si="1803"/>
        <v>6.1127366956756954E-2</v>
      </c>
      <c r="U1584" s="5">
        <f t="shared" si="1804"/>
        <v>3.630814155556461E-2</v>
      </c>
      <c r="V1584" s="5">
        <f t="shared" si="1805"/>
        <v>1.2326483357475459E-3</v>
      </c>
      <c r="W1584" s="5">
        <f t="shared" si="1806"/>
        <v>3.4304105828419966E-2</v>
      </c>
      <c r="X1584" s="5">
        <f t="shared" si="1807"/>
        <v>2.0569680703932735E-2</v>
      </c>
      <c r="Y1584" s="5">
        <f t="shared" si="1808"/>
        <v>6.1670717548802396E-3</v>
      </c>
      <c r="Z1584" s="5">
        <f t="shared" si="1809"/>
        <v>7.1887121859919309E-3</v>
      </c>
      <c r="AA1584" s="5">
        <f t="shared" si="1810"/>
        <v>7.2571184577407506E-3</v>
      </c>
      <c r="AB1584" s="5">
        <f t="shared" si="1811"/>
        <v>3.6630878345851057E-3</v>
      </c>
      <c r="AC1584" s="5">
        <f t="shared" si="1812"/>
        <v>4.6635192510008751E-5</v>
      </c>
      <c r="AD1584" s="5">
        <f t="shared" si="1813"/>
        <v>8.6576341193915617E-3</v>
      </c>
      <c r="AE1584" s="5">
        <f t="shared" si="1814"/>
        <v>5.1913543637630748E-3</v>
      </c>
      <c r="AF1584" s="5">
        <f t="shared" si="1815"/>
        <v>1.5564390778421986E-3</v>
      </c>
      <c r="AG1584" s="5">
        <f t="shared" si="1816"/>
        <v>3.1109448945140219E-4</v>
      </c>
      <c r="AH1584" s="5">
        <f t="shared" si="1817"/>
        <v>1.0776371426056723E-3</v>
      </c>
      <c r="AI1584" s="5">
        <f t="shared" si="1818"/>
        <v>1.0878917107837323E-3</v>
      </c>
      <c r="AJ1584" s="5">
        <f t="shared" si="1819"/>
        <v>5.491219296368591E-4</v>
      </c>
      <c r="AK1584" s="5">
        <f t="shared" si="1820"/>
        <v>1.8478241943822255E-4</v>
      </c>
      <c r="AL1584" s="5">
        <f t="shared" si="1821"/>
        <v>1.1291933920805125E-6</v>
      </c>
      <c r="AM1584" s="5">
        <f t="shared" si="1822"/>
        <v>1.7480036686023793E-3</v>
      </c>
      <c r="AN1584" s="5">
        <f t="shared" si="1823"/>
        <v>1.0481508397943893E-3</v>
      </c>
      <c r="AO1584" s="5">
        <f t="shared" si="1824"/>
        <v>3.1424996488711265E-4</v>
      </c>
      <c r="AP1584" s="5">
        <f t="shared" si="1825"/>
        <v>6.2810959823889141E-5</v>
      </c>
      <c r="AQ1584" s="5">
        <f t="shared" si="1826"/>
        <v>9.4157926367997648E-6</v>
      </c>
      <c r="AR1584" s="5">
        <f t="shared" si="1827"/>
        <v>1.2923614478668424E-4</v>
      </c>
      <c r="AS1584" s="5">
        <f t="shared" si="1828"/>
        <v>1.3046592873286513E-4</v>
      </c>
      <c r="AT1584" s="5">
        <f t="shared" si="1829"/>
        <v>6.585370752208799E-5</v>
      </c>
      <c r="AU1584" s="5">
        <f t="shared" si="1830"/>
        <v>2.2160119179643288E-5</v>
      </c>
      <c r="AV1584" s="5">
        <f t="shared" si="1831"/>
        <v>5.5927475521171408E-6</v>
      </c>
      <c r="AW1584" s="5">
        <f t="shared" si="1832"/>
        <v>1.8987176613882046E-8</v>
      </c>
      <c r="AX1584" s="5">
        <f t="shared" si="1833"/>
        <v>2.9410621725200483E-4</v>
      </c>
      <c r="AY1584" s="5">
        <f t="shared" si="1834"/>
        <v>1.7635413708708985E-4</v>
      </c>
      <c r="AZ1584" s="5">
        <f t="shared" si="1835"/>
        <v>5.2873383565848571E-5</v>
      </c>
      <c r="BA1584" s="5">
        <f t="shared" si="1836"/>
        <v>1.0568109282368895E-5</v>
      </c>
      <c r="BB1584" s="5">
        <f t="shared" si="1837"/>
        <v>1.584231889543238E-6</v>
      </c>
      <c r="BC1584" s="5">
        <f t="shared" si="1838"/>
        <v>1.899897597791045E-7</v>
      </c>
      <c r="BD1584" s="5">
        <f t="shared" si="1839"/>
        <v>1.2915588233886923E-5</v>
      </c>
      <c r="BE1584" s="5">
        <f t="shared" si="1840"/>
        <v>1.3038490252449406E-5</v>
      </c>
      <c r="BF1584" s="5">
        <f t="shared" si="1841"/>
        <v>6.5812808903732094E-6</v>
      </c>
      <c r="BG1584" s="5">
        <f t="shared" si="1842"/>
        <v>2.2146356579310646E-6</v>
      </c>
      <c r="BH1584" s="5">
        <f t="shared" si="1843"/>
        <v>5.5892741615321364E-7</v>
      </c>
      <c r="BI1584" s="5">
        <f t="shared" si="1844"/>
        <v>1.1284921035527982E-7</v>
      </c>
      <c r="BJ1584" s="8">
        <f t="shared" si="1845"/>
        <v>0.4455079895621728</v>
      </c>
      <c r="BK1584" s="8">
        <f t="shared" si="1846"/>
        <v>0.34094489700024677</v>
      </c>
      <c r="BL1584" s="8">
        <f t="shared" si="1847"/>
        <v>0.20644323658718172</v>
      </c>
      <c r="BM1584" s="8">
        <f t="shared" si="1848"/>
        <v>0.21891553104702108</v>
      </c>
      <c r="BN1584" s="8">
        <f t="shared" si="1849"/>
        <v>0.78099296913866156</v>
      </c>
    </row>
    <row r="1585" spans="1:66" x14ac:dyDescent="0.25">
      <c r="A1585" t="s">
        <v>301</v>
      </c>
      <c r="B1585" t="s">
        <v>316</v>
      </c>
      <c r="C1585" t="s">
        <v>342</v>
      </c>
      <c r="D1585" t="s">
        <v>569</v>
      </c>
      <c r="E1585">
        <f>VLOOKUP(A1585,home!$A$2:$E$405,3,FALSE)</f>
        <v>1.42105263157895</v>
      </c>
      <c r="F1585">
        <f>VLOOKUP(B1585,home!$B$2:$E$405,3,FALSE)</f>
        <v>1.26</v>
      </c>
      <c r="G1585">
        <f>VLOOKUP(C1585,away!$B$2:$E$405,4,FALSE)</f>
        <v>0.89</v>
      </c>
      <c r="H1585">
        <f>VLOOKUP(A1585,away!$A$2:$E$405,3,FALSE)</f>
        <v>1.0815789473684201</v>
      </c>
      <c r="I1585">
        <f>VLOOKUP(C1585,away!$B$2:$E$405,3,FALSE)</f>
        <v>0.72</v>
      </c>
      <c r="J1585">
        <f>VLOOKUP(B1585,home!$B$2:$E$405,4,FALSE)</f>
        <v>1.07</v>
      </c>
      <c r="K1585" s="3">
        <f t="shared" si="1794"/>
        <v>1.5935684210526346</v>
      </c>
      <c r="L1585" s="3">
        <f t="shared" si="1795"/>
        <v>0.83324842105263086</v>
      </c>
      <c r="M1585" s="5">
        <f t="shared" si="1796"/>
        <v>8.8317514211005241E-2</v>
      </c>
      <c r="N1585" s="5">
        <f t="shared" si="1797"/>
        <v>0.14074000167252523</v>
      </c>
      <c r="O1585" s="5">
        <f t="shared" si="1798"/>
        <v>7.3590429267613403E-2</v>
      </c>
      <c r="P1585" s="5">
        <f t="shared" si="1799"/>
        <v>0.11727138417257627</v>
      </c>
      <c r="Q1585" s="5">
        <f t="shared" si="1800"/>
        <v>0.1121394111221156</v>
      </c>
      <c r="R1585" s="5">
        <f t="shared" si="1801"/>
        <v>3.0659554495912084E-2</v>
      </c>
      <c r="S1585" s="5">
        <f t="shared" si="1802"/>
        <v>3.8929360921817778E-2</v>
      </c>
      <c r="T1585" s="5">
        <f t="shared" si="1803"/>
        <v>9.3439987255274651E-2</v>
      </c>
      <c r="U1585" s="5">
        <f t="shared" si="1804"/>
        <v>4.8858097848227824E-2</v>
      </c>
      <c r="V1585" s="5">
        <f t="shared" si="1805"/>
        <v>5.743544353121811E-3</v>
      </c>
      <c r="W1585" s="5">
        <f t="shared" si="1806"/>
        <v>5.9567274773213982E-2</v>
      </c>
      <c r="X1585" s="5">
        <f t="shared" si="1807"/>
        <v>4.9634337651188763E-2</v>
      </c>
      <c r="Y1585" s="5">
        <f t="shared" si="1808"/>
        <v>2.067886673892309E-2</v>
      </c>
      <c r="Z1585" s="5">
        <f t="shared" si="1809"/>
        <v>8.5156751246319457E-3</v>
      </c>
      <c r="AA1585" s="5">
        <f t="shared" si="1810"/>
        <v>1.3570310962556927E-2</v>
      </c>
      <c r="AB1585" s="5">
        <f t="shared" si="1811"/>
        <v>1.0812609506897553E-2</v>
      </c>
      <c r="AC1585" s="5">
        <f t="shared" si="1812"/>
        <v>4.766561609866164E-4</v>
      </c>
      <c r="AD1585" s="5">
        <f t="shared" si="1813"/>
        <v>2.3731132001689772E-2</v>
      </c>
      <c r="AE1585" s="5">
        <f t="shared" si="1814"/>
        <v>1.977392827019956E-2</v>
      </c>
      <c r="AF1585" s="5">
        <f t="shared" si="1815"/>
        <v>8.2382972545758815E-3</v>
      </c>
      <c r="AG1585" s="5">
        <f t="shared" si="1816"/>
        <v>2.2881827265125256E-3</v>
      </c>
      <c r="AH1585" s="5">
        <f t="shared" si="1817"/>
        <v>1.7739182129491832E-3</v>
      </c>
      <c r="AI1585" s="5">
        <f t="shared" si="1818"/>
        <v>2.8268600456859412E-3</v>
      </c>
      <c r="AJ1585" s="5">
        <f t="shared" si="1819"/>
        <v>2.252397449770262E-3</v>
      </c>
      <c r="AK1585" s="5">
        <f t="shared" si="1820"/>
        <v>1.1964498158711255E-3</v>
      </c>
      <c r="AL1585" s="5">
        <f t="shared" si="1821"/>
        <v>2.5316893607189577E-5</v>
      </c>
      <c r="AM1585" s="5">
        <f t="shared" si="1822"/>
        <v>7.5634365107448776E-3</v>
      </c>
      <c r="AN1585" s="5">
        <f t="shared" si="1823"/>
        <v>6.3022215303099888E-3</v>
      </c>
      <c r="AO1585" s="5">
        <f t="shared" si="1824"/>
        <v>2.6256580696273463E-3</v>
      </c>
      <c r="AP1585" s="5">
        <f t="shared" si="1825"/>
        <v>7.2927514691369512E-4</v>
      </c>
      <c r="AQ1585" s="5">
        <f t="shared" si="1826"/>
        <v>1.5191684116969042E-4</v>
      </c>
      <c r="AR1585" s="5">
        <f t="shared" si="1827"/>
        <v>2.9562291000328241E-4</v>
      </c>
      <c r="AS1585" s="5">
        <f t="shared" si="1828"/>
        <v>4.7109533392091581E-4</v>
      </c>
      <c r="AT1585" s="5">
        <f t="shared" si="1829"/>
        <v>3.7536132372080879E-4</v>
      </c>
      <c r="AU1585" s="5">
        <f t="shared" si="1830"/>
        <v>1.993879839886653E-4</v>
      </c>
      <c r="AV1585" s="5">
        <f t="shared" si="1831"/>
        <v>7.9434598705421366E-5</v>
      </c>
      <c r="AW1585" s="5">
        <f t="shared" si="1832"/>
        <v>9.3379840994683366E-7</v>
      </c>
      <c r="AX1585" s="5">
        <f t="shared" si="1833"/>
        <v>2.0088089296932607E-3</v>
      </c>
      <c r="AY1585" s="5">
        <f t="shared" si="1834"/>
        <v>1.6738368688633347E-3</v>
      </c>
      <c r="AZ1585" s="5">
        <f t="shared" si="1835"/>
        <v>6.9736096404002658E-4</v>
      </c>
      <c r="BA1585" s="5">
        <f t="shared" si="1836"/>
        <v>1.9369164073003089E-4</v>
      </c>
      <c r="BB1585" s="5">
        <f t="shared" si="1837"/>
        <v>4.0348313452347913E-5</v>
      </c>
      <c r="BC1585" s="5">
        <f t="shared" si="1838"/>
        <v>6.7240336952611066E-6</v>
      </c>
      <c r="BD1585" s="5">
        <f t="shared" si="1839"/>
        <v>4.1054553831203158E-5</v>
      </c>
      <c r="BE1585" s="5">
        <f t="shared" si="1840"/>
        <v>6.5423240525810817E-5</v>
      </c>
      <c r="BF1585" s="5">
        <f t="shared" si="1841"/>
        <v>5.2128205052431543E-5</v>
      </c>
      <c r="BG1585" s="5">
        <f t="shared" si="1842"/>
        <v>2.7689953805903757E-5</v>
      </c>
      <c r="BH1585" s="5">
        <f t="shared" si="1843"/>
        <v>1.1031458991373615E-5</v>
      </c>
      <c r="BI1585" s="5">
        <f t="shared" si="1844"/>
        <v>3.5158769373580253E-6</v>
      </c>
      <c r="BJ1585" s="8">
        <f t="shared" si="1845"/>
        <v>0.55222469831545895</v>
      </c>
      <c r="BK1585" s="8">
        <f t="shared" si="1846"/>
        <v>0.2524376135819783</v>
      </c>
      <c r="BL1585" s="8">
        <f t="shared" si="1847"/>
        <v>0.18716237304496749</v>
      </c>
      <c r="BM1585" s="8">
        <f t="shared" si="1848"/>
        <v>0.43594916205483542</v>
      </c>
      <c r="BN1585" s="8">
        <f t="shared" si="1849"/>
        <v>0.56271829494174774</v>
      </c>
    </row>
    <row r="1586" spans="1:66" x14ac:dyDescent="0.25">
      <c r="A1586" t="s">
        <v>301</v>
      </c>
      <c r="B1586" t="s">
        <v>372</v>
      </c>
      <c r="C1586" t="s">
        <v>336</v>
      </c>
      <c r="D1586" t="s">
        <v>569</v>
      </c>
      <c r="E1586">
        <f>VLOOKUP(A1586,home!$A$2:$E$405,3,FALSE)</f>
        <v>1.42105263157895</v>
      </c>
      <c r="F1586">
        <f>VLOOKUP(B1586,home!$B$2:$E$405,3,FALSE)</f>
        <v>0.59</v>
      </c>
      <c r="G1586">
        <f>VLOOKUP(C1586,away!$B$2:$E$405,4,FALSE)</f>
        <v>1.26</v>
      </c>
      <c r="H1586">
        <f>VLOOKUP(A1586,away!$A$2:$E$405,3,FALSE)</f>
        <v>1.0815789473684201</v>
      </c>
      <c r="I1586">
        <f>VLOOKUP(C1586,away!$B$2:$E$405,3,FALSE)</f>
        <v>0.56000000000000005</v>
      </c>
      <c r="J1586">
        <f>VLOOKUP(B1586,home!$B$2:$E$405,4,FALSE)</f>
        <v>0.44</v>
      </c>
      <c r="K1586" s="3">
        <f t="shared" si="1794"/>
        <v>1.0564105263157915</v>
      </c>
      <c r="L1586" s="3">
        <f t="shared" si="1795"/>
        <v>0.26650105263157869</v>
      </c>
      <c r="M1586" s="5">
        <f t="shared" si="1796"/>
        <v>0.26635864763840217</v>
      </c>
      <c r="N1586" s="5">
        <f t="shared" si="1797"/>
        <v>0.28138407914044689</v>
      </c>
      <c r="O1586" s="5">
        <f t="shared" si="1798"/>
        <v>7.098485997315794E-2</v>
      </c>
      <c r="P1586" s="5">
        <f t="shared" si="1799"/>
        <v>7.4989153284696547E-2</v>
      </c>
      <c r="Q1586" s="5">
        <f t="shared" si="1800"/>
        <v>0.14862855157082189</v>
      </c>
      <c r="R1586" s="5">
        <f t="shared" si="1801"/>
        <v>9.458769951875905E-3</v>
      </c>
      <c r="S1586" s="5">
        <f t="shared" si="1802"/>
        <v>5.2780087677027276E-3</v>
      </c>
      <c r="T1586" s="5">
        <f t="shared" si="1803"/>
        <v>3.9609665444730907E-2</v>
      </c>
      <c r="U1586" s="5">
        <f t="shared" si="1804"/>
        <v>9.9923441431612175E-3</v>
      </c>
      <c r="V1586" s="5">
        <f t="shared" si="1805"/>
        <v>1.6510462784270958E-4</v>
      </c>
      <c r="W1586" s="5">
        <f t="shared" si="1806"/>
        <v>5.2337588796828587E-2</v>
      </c>
      <c r="X1586" s="5">
        <f t="shared" si="1807"/>
        <v>1.3948022506553538E-2</v>
      </c>
      <c r="Y1586" s="5">
        <f t="shared" si="1808"/>
        <v>1.8585813400627343E-3</v>
      </c>
      <c r="Z1586" s="5">
        <f t="shared" si="1809"/>
        <v>8.402573829249583E-4</v>
      </c>
      <c r="AA1586" s="5">
        <f t="shared" si="1810"/>
        <v>8.8765674413648476E-4</v>
      </c>
      <c r="AB1586" s="5">
        <f t="shared" si="1811"/>
        <v>4.6886496413049272E-4</v>
      </c>
      <c r="AC1586" s="5">
        <f t="shared" si="1812"/>
        <v>2.9051657312150028E-6</v>
      </c>
      <c r="AD1586" s="5">
        <f t="shared" si="1813"/>
        <v>1.3822494931739286E-2</v>
      </c>
      <c r="AE1586" s="5">
        <f t="shared" si="1814"/>
        <v>3.6837094493031813E-3</v>
      </c>
      <c r="AF1586" s="5">
        <f t="shared" si="1815"/>
        <v>4.908562229140954E-4</v>
      </c>
      <c r="AG1586" s="5">
        <f t="shared" si="1816"/>
        <v>4.3604566699122414E-5</v>
      </c>
      <c r="AH1586" s="5">
        <f t="shared" si="1817"/>
        <v>5.5982369257739241E-5</v>
      </c>
      <c r="AI1586" s="5">
        <f t="shared" si="1818"/>
        <v>5.9140364171973298E-5</v>
      </c>
      <c r="AJ1586" s="5">
        <f t="shared" si="1819"/>
        <v>3.1238251620710936E-5</v>
      </c>
      <c r="AK1586" s="5">
        <f t="shared" si="1820"/>
        <v>1.1000139278606794E-5</v>
      </c>
      <c r="AL1586" s="5">
        <f t="shared" si="1821"/>
        <v>3.2716177269571055E-8</v>
      </c>
      <c r="AM1586" s="5">
        <f t="shared" si="1822"/>
        <v>2.9204458291672121E-3</v>
      </c>
      <c r="AN1586" s="5">
        <f t="shared" si="1823"/>
        <v>7.7830188762656569E-4</v>
      </c>
      <c r="AO1586" s="5">
        <f t="shared" si="1824"/>
        <v>1.0370913615881222E-4</v>
      </c>
      <c r="AP1586" s="5">
        <f t="shared" si="1825"/>
        <v>9.2128646512783894E-6</v>
      </c>
      <c r="AQ1586" s="5">
        <f t="shared" si="1826"/>
        <v>6.1380953182948847E-7</v>
      </c>
      <c r="AR1586" s="5">
        <f t="shared" si="1827"/>
        <v>2.9838720671994495E-6</v>
      </c>
      <c r="AS1586" s="5">
        <f t="shared" si="1828"/>
        <v>3.1521938609691593E-6</v>
      </c>
      <c r="AT1586" s="5">
        <f t="shared" si="1829"/>
        <v>1.6650053878579176E-6</v>
      </c>
      <c r="AU1586" s="5">
        <f t="shared" si="1830"/>
        <v>5.8630973936853733E-7</v>
      </c>
      <c r="AV1586" s="5">
        <f t="shared" si="1831"/>
        <v>1.5484594508759773E-7</v>
      </c>
      <c r="AW1586" s="5">
        <f t="shared" si="1832"/>
        <v>2.5585369929575253E-10</v>
      </c>
      <c r="AX1586" s="5">
        <f t="shared" si="1833"/>
        <v>5.1419828591121538E-4</v>
      </c>
      <c r="AY1586" s="5">
        <f t="shared" si="1834"/>
        <v>1.3703438445669236E-4</v>
      </c>
      <c r="AZ1586" s="5">
        <f t="shared" si="1835"/>
        <v>1.8259903852214477E-5</v>
      </c>
      <c r="BA1586" s="5">
        <f t="shared" si="1836"/>
        <v>1.6220945325221922E-6</v>
      </c>
      <c r="BB1586" s="5">
        <f t="shared" si="1837"/>
        <v>1.0807247509627323E-7</v>
      </c>
      <c r="BC1586" s="5">
        <f t="shared" si="1838"/>
        <v>5.760285674731381E-9</v>
      </c>
      <c r="BD1586" s="5">
        <f t="shared" si="1839"/>
        <v>1.3253417447110287E-7</v>
      </c>
      <c r="BE1586" s="5">
        <f t="shared" si="1840"/>
        <v>1.4001049700784673E-7</v>
      </c>
      <c r="BF1586" s="5">
        <f t="shared" si="1841"/>
        <v>7.3954281416897429E-8</v>
      </c>
      <c r="BG1586" s="5">
        <f t="shared" si="1842"/>
        <v>2.6042027118310268E-8</v>
      </c>
      <c r="BH1586" s="5">
        <f t="shared" si="1843"/>
        <v>6.8777678935960646E-9</v>
      </c>
      <c r="BI1586" s="5">
        <f t="shared" si="1844"/>
        <v>1.4531492800703343E-9</v>
      </c>
      <c r="BJ1586" s="8">
        <f t="shared" si="1845"/>
        <v>0.56029066599874944</v>
      </c>
      <c r="BK1586" s="8">
        <f t="shared" si="1846"/>
        <v>0.34693088658500926</v>
      </c>
      <c r="BL1586" s="8">
        <f t="shared" si="1847"/>
        <v>9.1958779999688767E-2</v>
      </c>
      <c r="BM1586" s="8">
        <f t="shared" si="1848"/>
        <v>0.14807949427836803</v>
      </c>
      <c r="BN1586" s="8">
        <f t="shared" si="1849"/>
        <v>0.85180406155940136</v>
      </c>
    </row>
    <row r="1587" spans="1:66" x14ac:dyDescent="0.25">
      <c r="A1587" t="s">
        <v>301</v>
      </c>
      <c r="B1587" t="s">
        <v>313</v>
      </c>
      <c r="C1587" t="s">
        <v>368</v>
      </c>
      <c r="D1587" t="s">
        <v>569</v>
      </c>
      <c r="E1587">
        <f>VLOOKUP(A1587,home!$A$2:$E$405,3,FALSE)</f>
        <v>1.42105263157895</v>
      </c>
      <c r="F1587">
        <f>VLOOKUP(B1587,home!$B$2:$E$405,3,FALSE)</f>
        <v>1.22</v>
      </c>
      <c r="G1587">
        <f>VLOOKUP(C1587,away!$B$2:$E$405,4,FALSE)</f>
        <v>0.67</v>
      </c>
      <c r="H1587">
        <f>VLOOKUP(A1587,away!$A$2:$E$405,3,FALSE)</f>
        <v>1.0815789473684201</v>
      </c>
      <c r="I1587">
        <f>VLOOKUP(C1587,away!$B$2:$E$405,3,FALSE)</f>
        <v>1.33</v>
      </c>
      <c r="J1587">
        <f>VLOOKUP(B1587,home!$B$2:$E$405,4,FALSE)</f>
        <v>0.78</v>
      </c>
      <c r="K1587" s="3">
        <f t="shared" si="1794"/>
        <v>1.1615684210526338</v>
      </c>
      <c r="L1587" s="3">
        <f t="shared" si="1795"/>
        <v>1.1220299999999992</v>
      </c>
      <c r="M1587" s="5">
        <f t="shared" si="1796"/>
        <v>0.1019168064995206</v>
      </c>
      <c r="N1587" s="5">
        <f t="shared" si="1797"/>
        <v>0.11838334400437495</v>
      </c>
      <c r="O1587" s="5">
        <f t="shared" si="1798"/>
        <v>0.11435371439665702</v>
      </c>
      <c r="P1587" s="5">
        <f t="shared" si="1799"/>
        <v>0.13282966347322872</v>
      </c>
      <c r="Q1587" s="5">
        <f t="shared" si="1800"/>
        <v>6.8755176987046307E-2</v>
      </c>
      <c r="R1587" s="5">
        <f t="shared" si="1801"/>
        <v>6.41541490822405E-2</v>
      </c>
      <c r="S1587" s="5">
        <f t="shared" si="1802"/>
        <v>4.327971044327756E-2</v>
      </c>
      <c r="T1587" s="5">
        <f t="shared" si="1803"/>
        <v>7.7145371234775523E-2</v>
      </c>
      <c r="U1587" s="5">
        <f t="shared" si="1804"/>
        <v>7.4519433653433373E-2</v>
      </c>
      <c r="V1587" s="5">
        <f t="shared" si="1805"/>
        <v>6.2674532415769695E-3</v>
      </c>
      <c r="W1587" s="5">
        <f t="shared" si="1806"/>
        <v>2.6621280790679245E-2</v>
      </c>
      <c r="X1587" s="5">
        <f t="shared" si="1807"/>
        <v>2.986987568556581E-2</v>
      </c>
      <c r="Y1587" s="5">
        <f t="shared" si="1808"/>
        <v>1.6757448307737694E-2</v>
      </c>
      <c r="Z1587" s="5">
        <f t="shared" si="1809"/>
        <v>2.3994293298248748E-2</v>
      </c>
      <c r="AA1587" s="5">
        <f t="shared" si="1810"/>
        <v>2.7871013380720591E-2</v>
      </c>
      <c r="AB1587" s="5">
        <f t="shared" si="1811"/>
        <v>1.6187044502890227E-2</v>
      </c>
      <c r="AC1587" s="5">
        <f t="shared" si="1812"/>
        <v>5.1052896322157509E-4</v>
      </c>
      <c r="AD1587" s="5">
        <f t="shared" si="1813"/>
        <v>7.730609773607032E-3</v>
      </c>
      <c r="AE1587" s="5">
        <f t="shared" si="1814"/>
        <v>8.673976084280291E-3</v>
      </c>
      <c r="AF1587" s="5">
        <f t="shared" si="1815"/>
        <v>4.866230692922505E-3</v>
      </c>
      <c r="AG1587" s="5">
        <f t="shared" si="1816"/>
        <v>1.8200189414599446E-3</v>
      </c>
      <c r="AH1587" s="5">
        <f t="shared" si="1817"/>
        <v>6.7305792273585066E-3</v>
      </c>
      <c r="AI1587" s="5">
        <f t="shared" si="1818"/>
        <v>7.8180282858924758E-3</v>
      </c>
      <c r="AJ1587" s="5">
        <f t="shared" si="1819"/>
        <v>4.5405873858944774E-3</v>
      </c>
      <c r="AK1587" s="5">
        <f t="shared" si="1820"/>
        <v>1.7580676401616508E-3</v>
      </c>
      <c r="AL1587" s="5">
        <f t="shared" si="1821"/>
        <v>2.6615194375572246E-5</v>
      </c>
      <c r="AM1587" s="5">
        <f t="shared" si="1822"/>
        <v>1.7959264377005548E-3</v>
      </c>
      <c r="AN1587" s="5">
        <f t="shared" si="1823"/>
        <v>2.0150833408931522E-3</v>
      </c>
      <c r="AO1587" s="5">
        <f t="shared" si="1824"/>
        <v>1.1304919804911711E-3</v>
      </c>
      <c r="AP1587" s="5">
        <f t="shared" si="1825"/>
        <v>4.2281530562350252E-4</v>
      </c>
      <c r="AQ1587" s="5">
        <f t="shared" si="1826"/>
        <v>1.1860286434218456E-4</v>
      </c>
      <c r="AR1587" s="5">
        <f t="shared" si="1827"/>
        <v>1.5103823620946117E-3</v>
      </c>
      <c r="AS1587" s="5">
        <f t="shared" si="1828"/>
        <v>1.7544124555239856E-3</v>
      </c>
      <c r="AT1587" s="5">
        <f t="shared" si="1829"/>
        <v>1.0189350529190354E-3</v>
      </c>
      <c r="AU1587" s="5">
        <f t="shared" si="1830"/>
        <v>3.9452092685811504E-4</v>
      </c>
      <c r="AV1587" s="5">
        <f t="shared" si="1831"/>
        <v>1.1456576252070067E-4</v>
      </c>
      <c r="AW1587" s="5">
        <f t="shared" si="1832"/>
        <v>9.6355477287101057E-7</v>
      </c>
      <c r="AX1587" s="5">
        <f t="shared" si="1833"/>
        <v>3.4768190609441941E-4</v>
      </c>
      <c r="AY1587" s="5">
        <f t="shared" si="1834"/>
        <v>3.901095290951211E-4</v>
      </c>
      <c r="AZ1587" s="5">
        <f t="shared" si="1835"/>
        <v>2.1885729746529923E-4</v>
      </c>
      <c r="BA1587" s="5">
        <f t="shared" si="1836"/>
        <v>8.1854817824996505E-5</v>
      </c>
      <c r="BB1587" s="5">
        <f t="shared" si="1837"/>
        <v>2.2960890311045191E-5</v>
      </c>
      <c r="BC1587" s="5">
        <f t="shared" si="1838"/>
        <v>5.1525615511404029E-6</v>
      </c>
      <c r="BD1587" s="5">
        <f t="shared" si="1839"/>
        <v>2.8244905362350271E-4</v>
      </c>
      <c r="BE1587" s="5">
        <f t="shared" si="1840"/>
        <v>3.2808390124526273E-4</v>
      </c>
      <c r="BF1587" s="5">
        <f t="shared" si="1841"/>
        <v>1.905459495711241E-4</v>
      </c>
      <c r="BG1587" s="5">
        <f t="shared" si="1842"/>
        <v>7.3777385927101767E-5</v>
      </c>
      <c r="BH1587" s="5">
        <f t="shared" si="1843"/>
        <v>2.1424370420183618E-5</v>
      </c>
      <c r="BI1587" s="5">
        <f t="shared" si="1844"/>
        <v>4.977174424203885E-6</v>
      </c>
      <c r="BJ1587" s="8">
        <f t="shared" si="1845"/>
        <v>0.36717286943384186</v>
      </c>
      <c r="BK1587" s="8">
        <f t="shared" si="1846"/>
        <v>0.28522088734429613</v>
      </c>
      <c r="BL1587" s="8">
        <f t="shared" si="1847"/>
        <v>0.32362669195037669</v>
      </c>
      <c r="BM1587" s="8">
        <f t="shared" si="1848"/>
        <v>0.399232741609373</v>
      </c>
      <c r="BN1587" s="8">
        <f t="shared" si="1849"/>
        <v>0.60039285444306811</v>
      </c>
    </row>
    <row r="1588" spans="1:66" x14ac:dyDescent="0.25">
      <c r="A1588" t="s">
        <v>303</v>
      </c>
      <c r="B1588" t="s">
        <v>349</v>
      </c>
      <c r="C1588" t="s">
        <v>465</v>
      </c>
      <c r="D1588" t="s">
        <v>569</v>
      </c>
      <c r="E1588">
        <f>VLOOKUP(A1588,home!$A$2:$E$405,3,FALSE)</f>
        <v>1.3961038961039001</v>
      </c>
      <c r="F1588">
        <f>VLOOKUP(B1588,home!$B$2:$E$405,3,FALSE)</f>
        <v>0.92</v>
      </c>
      <c r="G1588">
        <f>VLOOKUP(C1588,away!$B$2:$E$405,4,FALSE)</f>
        <v>0.99</v>
      </c>
      <c r="H1588">
        <f>VLOOKUP(A1588,away!$A$2:$E$405,3,FALSE)</f>
        <v>1.0324675324675301</v>
      </c>
      <c r="I1588">
        <f>VLOOKUP(C1588,away!$B$2:$E$405,3,FALSE)</f>
        <v>0.48</v>
      </c>
      <c r="J1588">
        <f>VLOOKUP(B1588,home!$B$2:$E$405,4,FALSE)</f>
        <v>1.1499999999999999</v>
      </c>
      <c r="K1588" s="3">
        <f t="shared" si="1794"/>
        <v>1.2715714285714321</v>
      </c>
      <c r="L1588" s="3">
        <f t="shared" si="1795"/>
        <v>0.5699220779220765</v>
      </c>
      <c r="M1588" s="5">
        <f t="shared" si="1796"/>
        <v>0.15858040828763068</v>
      </c>
      <c r="N1588" s="5">
        <f t="shared" si="1797"/>
        <v>0.2016463163097435</v>
      </c>
      <c r="O1588" s="5">
        <f t="shared" si="1798"/>
        <v>9.0378475809017755E-2</v>
      </c>
      <c r="P1588" s="5">
        <f t="shared" si="1799"/>
        <v>0.11492268759658132</v>
      </c>
      <c r="Q1588" s="5">
        <f t="shared" si="1800"/>
        <v>0.12820384724807377</v>
      </c>
      <c r="R1588" s="5">
        <f t="shared" si="1801"/>
        <v>2.5754344366252759E-2</v>
      </c>
      <c r="S1588" s="5">
        <f t="shared" si="1802"/>
        <v>2.0821021125866906E-2</v>
      </c>
      <c r="T1588" s="5">
        <f t="shared" si="1803"/>
        <v>7.3066203021226683E-2</v>
      </c>
      <c r="U1588" s="5">
        <f t="shared" si="1804"/>
        <v>3.2748488457716635E-2</v>
      </c>
      <c r="V1588" s="5">
        <f t="shared" si="1805"/>
        <v>1.6765470955205581E-3</v>
      </c>
      <c r="W1588" s="5">
        <f t="shared" si="1806"/>
        <v>5.4340116397862279E-2</v>
      </c>
      <c r="X1588" s="5">
        <f t="shared" si="1807"/>
        <v>3.0969632051997171E-2</v>
      </c>
      <c r="Y1588" s="5">
        <f t="shared" si="1808"/>
        <v>8.8251385257781846E-3</v>
      </c>
      <c r="Z1588" s="5">
        <f t="shared" si="1809"/>
        <v>4.8926564855784997E-3</v>
      </c>
      <c r="AA1588" s="5">
        <f t="shared" si="1810"/>
        <v>6.2213621968763349E-3</v>
      </c>
      <c r="AB1588" s="5">
        <f t="shared" si="1811"/>
        <v>3.9554532081711741E-3</v>
      </c>
      <c r="AC1588" s="5">
        <f t="shared" si="1812"/>
        <v>7.5936751968596399E-5</v>
      </c>
      <c r="AD1588" s="5">
        <f t="shared" si="1813"/>
        <v>1.7274334859191914E-2</v>
      </c>
      <c r="AE1588" s="5">
        <f t="shared" si="1814"/>
        <v>9.8450248176724167E-3</v>
      </c>
      <c r="AF1588" s="5">
        <f t="shared" si="1815"/>
        <v>2.8054485006411378E-3</v>
      </c>
      <c r="AG1588" s="5">
        <f t="shared" si="1816"/>
        <v>5.3296234632959044E-4</v>
      </c>
      <c r="AH1588" s="5">
        <f t="shared" si="1817"/>
        <v>6.9710823770495565E-4</v>
      </c>
      <c r="AI1588" s="5">
        <f t="shared" si="1818"/>
        <v>8.8642291768740392E-4</v>
      </c>
      <c r="AJ1588" s="5">
        <f t="shared" si="1819"/>
        <v>5.6357502788111481E-4</v>
      </c>
      <c r="AK1588" s="5">
        <f t="shared" si="1820"/>
        <v>2.3887530110332464E-4</v>
      </c>
      <c r="AL1588" s="5">
        <f t="shared" si="1821"/>
        <v>2.2012443322147195E-6</v>
      </c>
      <c r="AM1588" s="5">
        <f t="shared" si="1822"/>
        <v>4.3931101309047848E-3</v>
      </c>
      <c r="AN1588" s="5">
        <f t="shared" si="1823"/>
        <v>2.5037304543457802E-3</v>
      </c>
      <c r="AO1588" s="5">
        <f t="shared" si="1824"/>
        <v>7.134656315487658E-4</v>
      </c>
      <c r="AP1588" s="5">
        <f t="shared" si="1825"/>
        <v>1.3553993841941979E-4</v>
      </c>
      <c r="AQ1588" s="5">
        <f t="shared" si="1826"/>
        <v>1.93118008363565E-5</v>
      </c>
      <c r="AR1588" s="5">
        <f t="shared" si="1827"/>
        <v>7.9459475073881086E-5</v>
      </c>
      <c r="AS1588" s="5">
        <f t="shared" si="1828"/>
        <v>1.0103839823323106E-4</v>
      </c>
      <c r="AT1588" s="5">
        <f t="shared" si="1829"/>
        <v>6.4238770190999469E-5</v>
      </c>
      <c r="AU1588" s="5">
        <f t="shared" si="1830"/>
        <v>2.7228061593813709E-5</v>
      </c>
      <c r="AV1588" s="5">
        <f t="shared" si="1831"/>
        <v>8.6556062945191634E-6</v>
      </c>
      <c r="AW1588" s="5">
        <f t="shared" si="1832"/>
        <v>4.4312065308852913E-8</v>
      </c>
      <c r="AX1588" s="5">
        <f t="shared" si="1833"/>
        <v>9.3102555417103961E-4</v>
      </c>
      <c r="AY1588" s="5">
        <f t="shared" si="1834"/>
        <v>5.3061201843171174E-4</v>
      </c>
      <c r="AZ1588" s="5">
        <f t="shared" si="1835"/>
        <v>1.5120375205751415E-4</v>
      </c>
      <c r="BA1588" s="5">
        <f t="shared" si="1836"/>
        <v>2.8724785520744308E-5</v>
      </c>
      <c r="BB1588" s="5">
        <f t="shared" si="1837"/>
        <v>4.0927223629621424E-6</v>
      </c>
      <c r="BC1588" s="5">
        <f t="shared" si="1838"/>
        <v>4.6650656669150732E-7</v>
      </c>
      <c r="BD1588" s="5">
        <f t="shared" si="1839"/>
        <v>7.5476181907839541E-6</v>
      </c>
      <c r="BE1588" s="5">
        <f t="shared" si="1840"/>
        <v>9.5973356451668791E-6</v>
      </c>
      <c r="BF1588" s="5">
        <f t="shared" si="1841"/>
        <v>6.1018488984021906E-6</v>
      </c>
      <c r="BG1588" s="5">
        <f t="shared" si="1842"/>
        <v>2.5863122402227646E-6</v>
      </c>
      <c r="BH1588" s="5">
        <f t="shared" si="1843"/>
        <v>8.2217018750796058E-7</v>
      </c>
      <c r="BI1588" s="5">
        <f t="shared" si="1844"/>
        <v>2.0908962397166766E-7</v>
      </c>
      <c r="BJ1588" s="8">
        <f t="shared" si="1845"/>
        <v>0.53692030737368257</v>
      </c>
      <c r="BK1588" s="8">
        <f t="shared" si="1846"/>
        <v>0.29660941412033198</v>
      </c>
      <c r="BL1588" s="8">
        <f t="shared" si="1847"/>
        <v>0.16175159020858396</v>
      </c>
      <c r="BM1588" s="8">
        <f t="shared" si="1848"/>
        <v>0.28015732086451056</v>
      </c>
      <c r="BN1588" s="8">
        <f t="shared" si="1849"/>
        <v>0.71948607961729982</v>
      </c>
    </row>
    <row r="1589" spans="1:66" x14ac:dyDescent="0.25">
      <c r="A1589" t="s">
        <v>303</v>
      </c>
      <c r="B1589" t="s">
        <v>302</v>
      </c>
      <c r="C1589" t="s">
        <v>346</v>
      </c>
      <c r="D1589" t="s">
        <v>569</v>
      </c>
      <c r="E1589">
        <f>VLOOKUP(A1589,home!$A$2:$E$405,3,FALSE)</f>
        <v>1.3961038961039001</v>
      </c>
      <c r="F1589">
        <f>VLOOKUP(B1589,home!$B$2:$E$405,3,FALSE)</f>
        <v>0.63</v>
      </c>
      <c r="G1589">
        <f>VLOOKUP(C1589,away!$B$2:$E$405,4,FALSE)</f>
        <v>0.92</v>
      </c>
      <c r="H1589">
        <f>VLOOKUP(A1589,away!$A$2:$E$405,3,FALSE)</f>
        <v>1.0324675324675301</v>
      </c>
      <c r="I1589">
        <f>VLOOKUP(C1589,away!$B$2:$E$405,3,FALSE)</f>
        <v>0.89</v>
      </c>
      <c r="J1589">
        <f>VLOOKUP(B1589,home!$B$2:$E$405,4,FALSE)</f>
        <v>1.02</v>
      </c>
      <c r="K1589" s="3">
        <f t="shared" si="1794"/>
        <v>0.80918181818182056</v>
      </c>
      <c r="L1589" s="3">
        <f t="shared" si="1795"/>
        <v>0.93727402597402387</v>
      </c>
      <c r="M1589" s="5">
        <f t="shared" si="1796"/>
        <v>0.17439091806896678</v>
      </c>
      <c r="N1589" s="5">
        <f t="shared" si="1797"/>
        <v>0.14111396015744346</v>
      </c>
      <c r="O1589" s="5">
        <f t="shared" si="1798"/>
        <v>0.16345207787180666</v>
      </c>
      <c r="P1589" s="5">
        <f t="shared" si="1799"/>
        <v>0.13226244955790503</v>
      </c>
      <c r="Q1589" s="5">
        <f t="shared" si="1800"/>
        <v>5.7093425425518533E-2</v>
      </c>
      <c r="R1589" s="5">
        <f t="shared" si="1801"/>
        <v>7.6599693540363945E-2</v>
      </c>
      <c r="S1589" s="5">
        <f t="shared" si="1802"/>
        <v>2.5077790398665187E-2</v>
      </c>
      <c r="T1589" s="5">
        <f t="shared" si="1803"/>
        <v>5.3512184705223453E-2</v>
      </c>
      <c r="U1589" s="5">
        <f t="shared" si="1804"/>
        <v>6.1983079291161952E-2</v>
      </c>
      <c r="V1589" s="5">
        <f t="shared" si="1805"/>
        <v>2.1132917447477572E-3</v>
      </c>
      <c r="W1589" s="5">
        <f t="shared" si="1806"/>
        <v>1.5399653930683094E-2</v>
      </c>
      <c r="X1589" s="5">
        <f t="shared" si="1807"/>
        <v>1.4433695638218046E-2</v>
      </c>
      <c r="Y1589" s="5">
        <f t="shared" si="1808"/>
        <v>6.7641640102581672E-3</v>
      </c>
      <c r="Z1589" s="5">
        <f t="shared" si="1809"/>
        <v>2.3931634384317783E-2</v>
      </c>
      <c r="AA1589" s="5">
        <f t="shared" si="1810"/>
        <v>1.9365043423164838E-2</v>
      </c>
      <c r="AB1589" s="5">
        <f t="shared" si="1811"/>
        <v>7.8349205231632146E-3</v>
      </c>
      <c r="AC1589" s="5">
        <f t="shared" si="1812"/>
        <v>1.0017334398984409E-4</v>
      </c>
      <c r="AD1589" s="5">
        <f t="shared" si="1813"/>
        <v>3.1152799917502408E-3</v>
      </c>
      <c r="AE1589" s="5">
        <f t="shared" si="1814"/>
        <v>2.919871019904072E-3</v>
      </c>
      <c r="AF1589" s="5">
        <f t="shared" si="1815"/>
        <v>1.3683596330751845E-3</v>
      </c>
      <c r="AG1589" s="5">
        <f t="shared" si="1816"/>
        <v>4.2750931409090543E-4</v>
      </c>
      <c r="AH1589" s="5">
        <f t="shared" si="1817"/>
        <v>5.6076248268819764E-3</v>
      </c>
      <c r="AI1589" s="5">
        <f t="shared" si="1818"/>
        <v>4.5375880530978737E-3</v>
      </c>
      <c r="AJ1589" s="5">
        <f t="shared" si="1819"/>
        <v>1.8358668754829225E-3</v>
      </c>
      <c r="AK1589" s="5">
        <f t="shared" si="1820"/>
        <v>4.9518336541434977E-4</v>
      </c>
      <c r="AL1589" s="5">
        <f t="shared" si="1821"/>
        <v>3.0389591392055746E-6</v>
      </c>
      <c r="AM1589" s="5">
        <f t="shared" si="1822"/>
        <v>5.0416558557398144E-4</v>
      </c>
      <c r="AN1589" s="5">
        <f t="shared" si="1823"/>
        <v>4.7254130814847688E-4</v>
      </c>
      <c r="AO1589" s="5">
        <f t="shared" si="1824"/>
        <v>2.2145034716367738E-4</v>
      </c>
      <c r="AP1589" s="5">
        <f t="shared" si="1825"/>
        <v>6.9186552813148392E-5</v>
      </c>
      <c r="AQ1589" s="5">
        <f t="shared" si="1826"/>
        <v>1.6211689724611E-5</v>
      </c>
      <c r="AR1589" s="5">
        <f t="shared" si="1827"/>
        <v>1.0511762195287121E-3</v>
      </c>
      <c r="AS1589" s="5">
        <f t="shared" si="1828"/>
        <v>8.5059268454773572E-4</v>
      </c>
      <c r="AT1589" s="5">
        <f t="shared" si="1829"/>
        <v>3.4414206750724624E-4</v>
      </c>
      <c r="AU1589" s="5">
        <f t="shared" si="1830"/>
        <v>9.2824501299454805E-5</v>
      </c>
      <c r="AV1589" s="5">
        <f t="shared" si="1831"/>
        <v>1.8777974683328395E-5</v>
      </c>
      <c r="AW1589" s="5">
        <f t="shared" si="1832"/>
        <v>6.402285806897403E-8</v>
      </c>
      <c r="AX1589" s="5">
        <f t="shared" si="1833"/>
        <v>6.7993604199909408E-5</v>
      </c>
      <c r="AY1589" s="5">
        <f t="shared" si="1834"/>
        <v>6.3728639148933388E-5</v>
      </c>
      <c r="AZ1589" s="5">
        <f t="shared" si="1835"/>
        <v>2.9865599092483294E-5</v>
      </c>
      <c r="BA1589" s="5">
        <f t="shared" si="1836"/>
        <v>9.3307500998459911E-6</v>
      </c>
      <c r="BB1589" s="5">
        <f t="shared" si="1837"/>
        <v>2.1863674278600438E-6</v>
      </c>
      <c r="BC1589" s="5">
        <f t="shared" si="1838"/>
        <v>4.0984508027377103E-7</v>
      </c>
      <c r="BD1589" s="5">
        <f t="shared" si="1839"/>
        <v>1.6420669454763831E-4</v>
      </c>
      <c r="BE1589" s="5">
        <f t="shared" si="1840"/>
        <v>1.3287307165168479E-4</v>
      </c>
      <c r="BF1589" s="5">
        <f t="shared" si="1841"/>
        <v>5.3759236853256807E-5</v>
      </c>
      <c r="BG1589" s="5">
        <f t="shared" si="1842"/>
        <v>1.4500332340328495E-5</v>
      </c>
      <c r="BH1589" s="5">
        <f t="shared" si="1843"/>
        <v>2.9333513218469157E-6</v>
      </c>
      <c r="BI1589" s="5">
        <f t="shared" si="1844"/>
        <v>4.7472291119562695E-7</v>
      </c>
      <c r="BJ1589" s="8">
        <f t="shared" si="1845"/>
        <v>0.29760517411463844</v>
      </c>
      <c r="BK1589" s="8">
        <f t="shared" si="1846"/>
        <v>0.33401139071256275</v>
      </c>
      <c r="BL1589" s="8">
        <f t="shared" si="1847"/>
        <v>0.34443733862773024</v>
      </c>
      <c r="BM1589" s="8">
        <f t="shared" si="1848"/>
        <v>0.25500934860095376</v>
      </c>
      <c r="BN1589" s="8">
        <f t="shared" si="1849"/>
        <v>0.74491252462200452</v>
      </c>
    </row>
    <row r="1590" spans="1:66" x14ac:dyDescent="0.25">
      <c r="A1590" t="s">
        <v>303</v>
      </c>
      <c r="B1590" t="s">
        <v>535</v>
      </c>
      <c r="C1590" t="s">
        <v>348</v>
      </c>
      <c r="D1590" t="s">
        <v>569</v>
      </c>
      <c r="E1590">
        <f>VLOOKUP(A1590,home!$A$2:$E$405,3,FALSE)</f>
        <v>1.3961038961039001</v>
      </c>
      <c r="F1590" t="e">
        <f>VLOOKUP(B1590,home!$B$2:$E$405,3,FALSE)</f>
        <v>#N/A</v>
      </c>
      <c r="G1590">
        <f>VLOOKUP(C1590,away!$B$2:$E$405,4,FALSE)</f>
        <v>0.82</v>
      </c>
      <c r="H1590">
        <f>VLOOKUP(A1590,away!$A$2:$E$405,3,FALSE)</f>
        <v>1.0324675324675301</v>
      </c>
      <c r="I1590">
        <f>VLOOKUP(C1590,away!$B$2:$E$405,3,FALSE)</f>
        <v>0.78</v>
      </c>
      <c r="J1590" t="e">
        <f>VLOOKUP(B1590,home!$B$2:$E$405,4,FALSE)</f>
        <v>#N/A</v>
      </c>
      <c r="K1590" s="3" t="e">
        <f t="shared" si="1794"/>
        <v>#N/A</v>
      </c>
      <c r="L1590" s="3" t="e">
        <f t="shared" si="1795"/>
        <v>#N/A</v>
      </c>
      <c r="M1590" s="5" t="e">
        <f t="shared" si="1796"/>
        <v>#N/A</v>
      </c>
      <c r="N1590" s="5" t="e">
        <f t="shared" si="1797"/>
        <v>#N/A</v>
      </c>
      <c r="O1590" s="5" t="e">
        <f t="shared" si="1798"/>
        <v>#N/A</v>
      </c>
      <c r="P1590" s="5" t="e">
        <f t="shared" si="1799"/>
        <v>#N/A</v>
      </c>
      <c r="Q1590" s="5" t="e">
        <f t="shared" si="1800"/>
        <v>#N/A</v>
      </c>
      <c r="R1590" s="5" t="e">
        <f t="shared" si="1801"/>
        <v>#N/A</v>
      </c>
      <c r="S1590" s="5" t="e">
        <f t="shared" si="1802"/>
        <v>#N/A</v>
      </c>
      <c r="T1590" s="5" t="e">
        <f t="shared" si="1803"/>
        <v>#N/A</v>
      </c>
      <c r="U1590" s="5" t="e">
        <f t="shared" si="1804"/>
        <v>#N/A</v>
      </c>
      <c r="V1590" s="5" t="e">
        <f t="shared" si="1805"/>
        <v>#N/A</v>
      </c>
      <c r="W1590" s="5" t="e">
        <f t="shared" si="1806"/>
        <v>#N/A</v>
      </c>
      <c r="X1590" s="5" t="e">
        <f t="shared" si="1807"/>
        <v>#N/A</v>
      </c>
      <c r="Y1590" s="5" t="e">
        <f t="shared" si="1808"/>
        <v>#N/A</v>
      </c>
      <c r="Z1590" s="5" t="e">
        <f t="shared" si="1809"/>
        <v>#N/A</v>
      </c>
      <c r="AA1590" s="5" t="e">
        <f t="shared" si="1810"/>
        <v>#N/A</v>
      </c>
      <c r="AB1590" s="5" t="e">
        <f t="shared" si="1811"/>
        <v>#N/A</v>
      </c>
      <c r="AC1590" s="5" t="e">
        <f t="shared" si="1812"/>
        <v>#N/A</v>
      </c>
      <c r="AD1590" s="5" t="e">
        <f t="shared" si="1813"/>
        <v>#N/A</v>
      </c>
      <c r="AE1590" s="5" t="e">
        <f t="shared" si="1814"/>
        <v>#N/A</v>
      </c>
      <c r="AF1590" s="5" t="e">
        <f t="shared" si="1815"/>
        <v>#N/A</v>
      </c>
      <c r="AG1590" s="5" t="e">
        <f t="shared" si="1816"/>
        <v>#N/A</v>
      </c>
      <c r="AH1590" s="5" t="e">
        <f t="shared" si="1817"/>
        <v>#N/A</v>
      </c>
      <c r="AI1590" s="5" t="e">
        <f t="shared" si="1818"/>
        <v>#N/A</v>
      </c>
      <c r="AJ1590" s="5" t="e">
        <f t="shared" si="1819"/>
        <v>#N/A</v>
      </c>
      <c r="AK1590" s="5" t="e">
        <f t="shared" si="1820"/>
        <v>#N/A</v>
      </c>
      <c r="AL1590" s="5" t="e">
        <f t="shared" si="1821"/>
        <v>#N/A</v>
      </c>
      <c r="AM1590" s="5" t="e">
        <f t="shared" si="1822"/>
        <v>#N/A</v>
      </c>
      <c r="AN1590" s="5" t="e">
        <f t="shared" si="1823"/>
        <v>#N/A</v>
      </c>
      <c r="AO1590" s="5" t="e">
        <f t="shared" si="1824"/>
        <v>#N/A</v>
      </c>
      <c r="AP1590" s="5" t="e">
        <f t="shared" si="1825"/>
        <v>#N/A</v>
      </c>
      <c r="AQ1590" s="5" t="e">
        <f t="shared" si="1826"/>
        <v>#N/A</v>
      </c>
      <c r="AR1590" s="5" t="e">
        <f t="shared" si="1827"/>
        <v>#N/A</v>
      </c>
      <c r="AS1590" s="5" t="e">
        <f t="shared" si="1828"/>
        <v>#N/A</v>
      </c>
      <c r="AT1590" s="5" t="e">
        <f t="shared" si="1829"/>
        <v>#N/A</v>
      </c>
      <c r="AU1590" s="5" t="e">
        <f t="shared" si="1830"/>
        <v>#N/A</v>
      </c>
      <c r="AV1590" s="5" t="e">
        <f t="shared" si="1831"/>
        <v>#N/A</v>
      </c>
      <c r="AW1590" s="5" t="e">
        <f t="shared" si="1832"/>
        <v>#N/A</v>
      </c>
      <c r="AX1590" s="5" t="e">
        <f t="shared" si="1833"/>
        <v>#N/A</v>
      </c>
      <c r="AY1590" s="5" t="e">
        <f t="shared" si="1834"/>
        <v>#N/A</v>
      </c>
      <c r="AZ1590" s="5" t="e">
        <f t="shared" si="1835"/>
        <v>#N/A</v>
      </c>
      <c r="BA1590" s="5" t="e">
        <f t="shared" si="1836"/>
        <v>#N/A</v>
      </c>
      <c r="BB1590" s="5" t="e">
        <f t="shared" si="1837"/>
        <v>#N/A</v>
      </c>
      <c r="BC1590" s="5" t="e">
        <f t="shared" si="1838"/>
        <v>#N/A</v>
      </c>
      <c r="BD1590" s="5" t="e">
        <f t="shared" si="1839"/>
        <v>#N/A</v>
      </c>
      <c r="BE1590" s="5" t="e">
        <f t="shared" si="1840"/>
        <v>#N/A</v>
      </c>
      <c r="BF1590" s="5" t="e">
        <f t="shared" si="1841"/>
        <v>#N/A</v>
      </c>
      <c r="BG1590" s="5" t="e">
        <f t="shared" si="1842"/>
        <v>#N/A</v>
      </c>
      <c r="BH1590" s="5" t="e">
        <f t="shared" si="1843"/>
        <v>#N/A</v>
      </c>
      <c r="BI1590" s="5" t="e">
        <f t="shared" si="1844"/>
        <v>#N/A</v>
      </c>
      <c r="BJ1590" s="8" t="e">
        <f t="shared" si="1845"/>
        <v>#N/A</v>
      </c>
      <c r="BK1590" s="8" t="e">
        <f t="shared" si="1846"/>
        <v>#N/A</v>
      </c>
      <c r="BL1590" s="8" t="e">
        <f t="shared" si="1847"/>
        <v>#N/A</v>
      </c>
      <c r="BM1590" s="8" t="e">
        <f t="shared" si="1848"/>
        <v>#N/A</v>
      </c>
      <c r="BN1590" s="8" t="e">
        <f t="shared" si="1849"/>
        <v>#N/A</v>
      </c>
    </row>
    <row r="1591" spans="1:66" x14ac:dyDescent="0.25">
      <c r="A1591" t="s">
        <v>303</v>
      </c>
      <c r="B1591" t="s">
        <v>538</v>
      </c>
      <c r="C1591" t="s">
        <v>364</v>
      </c>
      <c r="D1591" t="s">
        <v>569</v>
      </c>
      <c r="E1591">
        <f>VLOOKUP(A1591,home!$A$2:$E$405,3,FALSE)</f>
        <v>1.3961038961039001</v>
      </c>
      <c r="F1591" t="e">
        <f>VLOOKUP(B1591,home!$B$2:$E$405,3,FALSE)</f>
        <v>#N/A</v>
      </c>
      <c r="G1591">
        <f>VLOOKUP(C1591,away!$B$2:$E$405,4,FALSE)</f>
        <v>1.02</v>
      </c>
      <c r="H1591">
        <f>VLOOKUP(A1591,away!$A$2:$E$405,3,FALSE)</f>
        <v>1.0324675324675301</v>
      </c>
      <c r="I1591">
        <f>VLOOKUP(C1591,away!$B$2:$E$405,3,FALSE)</f>
        <v>0.68</v>
      </c>
      <c r="J1591" t="e">
        <f>VLOOKUP(B1591,home!$B$2:$E$405,4,FALSE)</f>
        <v>#N/A</v>
      </c>
      <c r="K1591" s="3" t="e">
        <f t="shared" ref="K1591:K1596" si="1850">E1591*F1591*G1591</f>
        <v>#N/A</v>
      </c>
      <c r="L1591" s="3" t="e">
        <f t="shared" ref="L1591:L1596" si="1851">H1591*I1591*J1591</f>
        <v>#N/A</v>
      </c>
      <c r="M1591" s="5" t="e">
        <f t="shared" ref="M1591:M1596" si="1852">_xlfn.POISSON.DIST(0,K1591,FALSE) * _xlfn.POISSON.DIST(0,L1591,FALSE)</f>
        <v>#N/A</v>
      </c>
      <c r="N1591" s="5" t="e">
        <f t="shared" ref="N1591:N1596" si="1853">_xlfn.POISSON.DIST(1,K1591,FALSE) * _xlfn.POISSON.DIST(0,L1591,FALSE)</f>
        <v>#N/A</v>
      </c>
      <c r="O1591" s="5" t="e">
        <f t="shared" ref="O1591:O1596" si="1854">_xlfn.POISSON.DIST(0,K1591,FALSE) * _xlfn.POISSON.DIST(1,L1591,FALSE)</f>
        <v>#N/A</v>
      </c>
      <c r="P1591" s="5" t="e">
        <f t="shared" ref="P1591:P1596" si="1855">_xlfn.POISSON.DIST(1,K1591,FALSE) * _xlfn.POISSON.DIST(1,L1591,FALSE)</f>
        <v>#N/A</v>
      </c>
      <c r="Q1591" s="5" t="e">
        <f t="shared" ref="Q1591:Q1596" si="1856">_xlfn.POISSON.DIST(2,K1591,FALSE) * _xlfn.POISSON.DIST(0,L1591,FALSE)</f>
        <v>#N/A</v>
      </c>
      <c r="R1591" s="5" t="e">
        <f t="shared" ref="R1591:R1596" si="1857">_xlfn.POISSON.DIST(0,K1591,FALSE) * _xlfn.POISSON.DIST(2,L1591,FALSE)</f>
        <v>#N/A</v>
      </c>
      <c r="S1591" s="5" t="e">
        <f t="shared" ref="S1591:S1596" si="1858">_xlfn.POISSON.DIST(2,K1591,FALSE) * _xlfn.POISSON.DIST(2,L1591,FALSE)</f>
        <v>#N/A</v>
      </c>
      <c r="T1591" s="5" t="e">
        <f t="shared" ref="T1591:T1596" si="1859">_xlfn.POISSON.DIST(2,K1591,FALSE) * _xlfn.POISSON.DIST(1,L1591,FALSE)</f>
        <v>#N/A</v>
      </c>
      <c r="U1591" s="5" t="e">
        <f t="shared" ref="U1591:U1596" si="1860">_xlfn.POISSON.DIST(1,K1591,FALSE) * _xlfn.POISSON.DIST(2,L1591,FALSE)</f>
        <v>#N/A</v>
      </c>
      <c r="V1591" s="5" t="e">
        <f t="shared" ref="V1591:V1596" si="1861">_xlfn.POISSON.DIST(3,K1591,FALSE) * _xlfn.POISSON.DIST(3,L1591,FALSE)</f>
        <v>#N/A</v>
      </c>
      <c r="W1591" s="5" t="e">
        <f t="shared" ref="W1591:W1596" si="1862">_xlfn.POISSON.DIST(3,K1591,FALSE) * _xlfn.POISSON.DIST(0,L1591,FALSE)</f>
        <v>#N/A</v>
      </c>
      <c r="X1591" s="5" t="e">
        <f t="shared" ref="X1591:X1596" si="1863">_xlfn.POISSON.DIST(3,K1591,FALSE) * _xlfn.POISSON.DIST(1,L1591,FALSE)</f>
        <v>#N/A</v>
      </c>
      <c r="Y1591" s="5" t="e">
        <f t="shared" ref="Y1591:Y1596" si="1864">_xlfn.POISSON.DIST(3,K1591,FALSE) * _xlfn.POISSON.DIST(2,L1591,FALSE)</f>
        <v>#N/A</v>
      </c>
      <c r="Z1591" s="5" t="e">
        <f t="shared" ref="Z1591:Z1596" si="1865">_xlfn.POISSON.DIST(0,K1591,FALSE) * _xlfn.POISSON.DIST(3,L1591,FALSE)</f>
        <v>#N/A</v>
      </c>
      <c r="AA1591" s="5" t="e">
        <f t="shared" ref="AA1591:AA1596" si="1866">_xlfn.POISSON.DIST(1,K1591,FALSE) * _xlfn.POISSON.DIST(3,L1591,FALSE)</f>
        <v>#N/A</v>
      </c>
      <c r="AB1591" s="5" t="e">
        <f t="shared" ref="AB1591:AB1596" si="1867">_xlfn.POISSON.DIST(2,K1591,FALSE) * _xlfn.POISSON.DIST(3,L1591,FALSE)</f>
        <v>#N/A</v>
      </c>
      <c r="AC1591" s="5" t="e">
        <f t="shared" ref="AC1591:AC1596" si="1868">_xlfn.POISSON.DIST(4,K1591,FALSE) * _xlfn.POISSON.DIST(4,L1591,FALSE)</f>
        <v>#N/A</v>
      </c>
      <c r="AD1591" s="5" t="e">
        <f t="shared" ref="AD1591:AD1596" si="1869">_xlfn.POISSON.DIST(4,K1591,FALSE) * _xlfn.POISSON.DIST(0,L1591,FALSE)</f>
        <v>#N/A</v>
      </c>
      <c r="AE1591" s="5" t="e">
        <f t="shared" ref="AE1591:AE1596" si="1870">_xlfn.POISSON.DIST(4,K1591,FALSE) * _xlfn.POISSON.DIST(1,L1591,FALSE)</f>
        <v>#N/A</v>
      </c>
      <c r="AF1591" s="5" t="e">
        <f t="shared" ref="AF1591:AF1596" si="1871">_xlfn.POISSON.DIST(4,K1591,FALSE) * _xlfn.POISSON.DIST(2,L1591,FALSE)</f>
        <v>#N/A</v>
      </c>
      <c r="AG1591" s="5" t="e">
        <f t="shared" ref="AG1591:AG1596" si="1872">_xlfn.POISSON.DIST(4,K1591,FALSE) * _xlfn.POISSON.DIST(3,L1591,FALSE)</f>
        <v>#N/A</v>
      </c>
      <c r="AH1591" s="5" t="e">
        <f t="shared" ref="AH1591:AH1596" si="1873">_xlfn.POISSON.DIST(0,K1591,FALSE) * _xlfn.POISSON.DIST(4,L1591,FALSE)</f>
        <v>#N/A</v>
      </c>
      <c r="AI1591" s="5" t="e">
        <f t="shared" ref="AI1591:AI1596" si="1874">_xlfn.POISSON.DIST(1,K1591,FALSE) * _xlfn.POISSON.DIST(4,L1591,FALSE)</f>
        <v>#N/A</v>
      </c>
      <c r="AJ1591" s="5" t="e">
        <f t="shared" ref="AJ1591:AJ1596" si="1875">_xlfn.POISSON.DIST(2,K1591,FALSE) * _xlfn.POISSON.DIST(4,L1591,FALSE)</f>
        <v>#N/A</v>
      </c>
      <c r="AK1591" s="5" t="e">
        <f t="shared" ref="AK1591:AK1596" si="1876">_xlfn.POISSON.DIST(3,K1591,FALSE) * _xlfn.POISSON.DIST(4,L1591,FALSE)</f>
        <v>#N/A</v>
      </c>
      <c r="AL1591" s="5" t="e">
        <f t="shared" ref="AL1591:AL1596" si="1877">_xlfn.POISSON.DIST(5,K1591,FALSE) * _xlfn.POISSON.DIST(5,L1591,FALSE)</f>
        <v>#N/A</v>
      </c>
      <c r="AM1591" s="5" t="e">
        <f t="shared" ref="AM1591:AM1596" si="1878">_xlfn.POISSON.DIST(5,K1591,FALSE) * _xlfn.POISSON.DIST(0,L1591,FALSE)</f>
        <v>#N/A</v>
      </c>
      <c r="AN1591" s="5" t="e">
        <f t="shared" ref="AN1591:AN1596" si="1879">_xlfn.POISSON.DIST(5,K1591,FALSE) * _xlfn.POISSON.DIST(1,L1591,FALSE)</f>
        <v>#N/A</v>
      </c>
      <c r="AO1591" s="5" t="e">
        <f t="shared" ref="AO1591:AO1596" si="1880">_xlfn.POISSON.DIST(5,K1591,FALSE) * _xlfn.POISSON.DIST(2,L1591,FALSE)</f>
        <v>#N/A</v>
      </c>
      <c r="AP1591" s="5" t="e">
        <f t="shared" ref="AP1591:AP1596" si="1881">_xlfn.POISSON.DIST(5,K1591,FALSE) * _xlfn.POISSON.DIST(3,L1591,FALSE)</f>
        <v>#N/A</v>
      </c>
      <c r="AQ1591" s="5" t="e">
        <f t="shared" ref="AQ1591:AQ1596" si="1882">_xlfn.POISSON.DIST(5,K1591,FALSE) * _xlfn.POISSON.DIST(4,L1591,FALSE)</f>
        <v>#N/A</v>
      </c>
      <c r="AR1591" s="5" t="e">
        <f t="shared" ref="AR1591:AR1596" si="1883">_xlfn.POISSON.DIST(0,K1591,FALSE) * _xlfn.POISSON.DIST(5,L1591,FALSE)</f>
        <v>#N/A</v>
      </c>
      <c r="AS1591" s="5" t="e">
        <f t="shared" ref="AS1591:AS1596" si="1884">_xlfn.POISSON.DIST(1,K1591,FALSE) * _xlfn.POISSON.DIST(5,L1591,FALSE)</f>
        <v>#N/A</v>
      </c>
      <c r="AT1591" s="5" t="e">
        <f t="shared" ref="AT1591:AT1596" si="1885">_xlfn.POISSON.DIST(2,K1591,FALSE) * _xlfn.POISSON.DIST(5,L1591,FALSE)</f>
        <v>#N/A</v>
      </c>
      <c r="AU1591" s="5" t="e">
        <f t="shared" ref="AU1591:AU1596" si="1886">_xlfn.POISSON.DIST(3,K1591,FALSE) * _xlfn.POISSON.DIST(5,L1591,FALSE)</f>
        <v>#N/A</v>
      </c>
      <c r="AV1591" s="5" t="e">
        <f t="shared" ref="AV1591:AV1596" si="1887">_xlfn.POISSON.DIST(4,K1591,FALSE) * _xlfn.POISSON.DIST(5,L1591,FALSE)</f>
        <v>#N/A</v>
      </c>
      <c r="AW1591" s="5" t="e">
        <f t="shared" ref="AW1591:AW1596" si="1888">_xlfn.POISSON.DIST(6,K1591,FALSE) * _xlfn.POISSON.DIST(6,L1591,FALSE)</f>
        <v>#N/A</v>
      </c>
      <c r="AX1591" s="5" t="e">
        <f t="shared" ref="AX1591:AX1596" si="1889">_xlfn.POISSON.DIST(6,K1591,FALSE) * _xlfn.POISSON.DIST(0,L1591,FALSE)</f>
        <v>#N/A</v>
      </c>
      <c r="AY1591" s="5" t="e">
        <f t="shared" ref="AY1591:AY1596" si="1890">_xlfn.POISSON.DIST(6,K1591,FALSE) * _xlfn.POISSON.DIST(1,L1591,FALSE)</f>
        <v>#N/A</v>
      </c>
      <c r="AZ1591" s="5" t="e">
        <f t="shared" ref="AZ1591:AZ1596" si="1891">_xlfn.POISSON.DIST(6,K1591,FALSE) * _xlfn.POISSON.DIST(2,L1591,FALSE)</f>
        <v>#N/A</v>
      </c>
      <c r="BA1591" s="5" t="e">
        <f t="shared" ref="BA1591:BA1596" si="1892">_xlfn.POISSON.DIST(6,K1591,FALSE) * _xlfn.POISSON.DIST(3,L1591,FALSE)</f>
        <v>#N/A</v>
      </c>
      <c r="BB1591" s="5" t="e">
        <f t="shared" ref="BB1591:BB1596" si="1893">_xlfn.POISSON.DIST(6,K1591,FALSE) * _xlfn.POISSON.DIST(4,L1591,FALSE)</f>
        <v>#N/A</v>
      </c>
      <c r="BC1591" s="5" t="e">
        <f t="shared" ref="BC1591:BC1596" si="1894">_xlfn.POISSON.DIST(6,K1591,FALSE) * _xlfn.POISSON.DIST(5,L1591,FALSE)</f>
        <v>#N/A</v>
      </c>
      <c r="BD1591" s="5" t="e">
        <f t="shared" ref="BD1591:BD1596" si="1895">_xlfn.POISSON.DIST(0,K1591,FALSE) * _xlfn.POISSON.DIST(6,L1591,FALSE)</f>
        <v>#N/A</v>
      </c>
      <c r="BE1591" s="5" t="e">
        <f t="shared" ref="BE1591:BE1596" si="1896">_xlfn.POISSON.DIST(1,K1591,FALSE) * _xlfn.POISSON.DIST(6,L1591,FALSE)</f>
        <v>#N/A</v>
      </c>
      <c r="BF1591" s="5" t="e">
        <f t="shared" ref="BF1591:BF1596" si="1897">_xlfn.POISSON.DIST(2,K1591,FALSE) * _xlfn.POISSON.DIST(6,L1591,FALSE)</f>
        <v>#N/A</v>
      </c>
      <c r="BG1591" s="5" t="e">
        <f t="shared" ref="BG1591:BG1596" si="1898">_xlfn.POISSON.DIST(3,K1591,FALSE) * _xlfn.POISSON.DIST(6,L1591,FALSE)</f>
        <v>#N/A</v>
      </c>
      <c r="BH1591" s="5" t="e">
        <f t="shared" ref="BH1591:BH1596" si="1899">_xlfn.POISSON.DIST(4,K1591,FALSE) * _xlfn.POISSON.DIST(6,L1591,FALSE)</f>
        <v>#N/A</v>
      </c>
      <c r="BI1591" s="5" t="e">
        <f t="shared" ref="BI1591:BI1596" si="1900">_xlfn.POISSON.DIST(5,K1591,FALSE) * _xlfn.POISSON.DIST(6,L1591,FALSE)</f>
        <v>#N/A</v>
      </c>
      <c r="BJ1591" s="8" t="e">
        <f t="shared" ref="BJ1591:BJ1596" si="1901">SUM(N1591,Q1591,T1591,W1591,X1591,Y1591,AD1591,AE1591,AF1591,AG1591,AM1591,AN1591,AO1591,AP1591,AQ1591,AX1591,AY1591,AZ1591,BA1591,BB1591,BC1591)</f>
        <v>#N/A</v>
      </c>
      <c r="BK1591" s="8" t="e">
        <f t="shared" ref="BK1591:BK1596" si="1902">SUM(M1591,P1591,S1591,V1591,AC1591,AL1591,AY1591)</f>
        <v>#N/A</v>
      </c>
      <c r="BL1591" s="8" t="e">
        <f t="shared" ref="BL1591:BL1596" si="1903">SUM(O1591,R1591,U1591,AA1591,AB1591,AH1591,AI1591,AJ1591,AK1591,AR1591,AS1591,AT1591,AU1591,AV1591,BD1591,BE1591,BF1591,BG1591,BH1591,BI1591)</f>
        <v>#N/A</v>
      </c>
      <c r="BM1591" s="8" t="e">
        <f t="shared" ref="BM1591:BM1596" si="1904">SUM(S1591:BI1591)</f>
        <v>#N/A</v>
      </c>
      <c r="BN1591" s="8" t="e">
        <f t="shared" ref="BN1591:BN1596" si="1905">SUM(M1591:R1591)</f>
        <v>#N/A</v>
      </c>
    </row>
    <row r="1592" spans="1:66" x14ac:dyDescent="0.25">
      <c r="A1592" t="s">
        <v>35</v>
      </c>
      <c r="B1592" t="s">
        <v>213</v>
      </c>
      <c r="C1592" t="s">
        <v>36</v>
      </c>
      <c r="D1592" t="s">
        <v>569</v>
      </c>
      <c r="E1592">
        <f>VLOOKUP(A1592,home!$A$2:$E$405,3,FALSE)</f>
        <v>1.5947368421052599</v>
      </c>
      <c r="F1592">
        <f>VLOOKUP(B1592,home!$B$2:$E$405,3,FALSE)</f>
        <v>0.99</v>
      </c>
      <c r="G1592">
        <f>VLOOKUP(C1592,away!$B$2:$E$405,4,FALSE)</f>
        <v>1.1200000000000001</v>
      </c>
      <c r="H1592">
        <f>VLOOKUP(A1592,away!$A$2:$E$405,3,FALSE)</f>
        <v>1.21315789473684</v>
      </c>
      <c r="I1592">
        <f>VLOOKUP(C1592,away!$B$2:$E$405,3,FALSE)</f>
        <v>0.59</v>
      </c>
      <c r="J1592">
        <f>VLOOKUP(B1592,home!$B$2:$E$405,4,FALSE)</f>
        <v>0.65</v>
      </c>
      <c r="K1592" s="3">
        <f t="shared" si="1850"/>
        <v>1.7682442105263123</v>
      </c>
      <c r="L1592" s="3">
        <f t="shared" si="1851"/>
        <v>0.46524605263157814</v>
      </c>
      <c r="M1592" s="5">
        <f t="shared" si="1852"/>
        <v>0.10715378180862138</v>
      </c>
      <c r="N1592" s="5">
        <f t="shared" si="1853"/>
        <v>0.18947405431909445</v>
      </c>
      <c r="O1592" s="5">
        <f t="shared" si="1854"/>
        <v>4.98528740110065E-2</v>
      </c>
      <c r="P1592" s="5">
        <f t="shared" si="1855"/>
        <v>8.8152055848059907E-2</v>
      </c>
      <c r="Q1592" s="5">
        <f t="shared" si="1856"/>
        <v>0.16751819979734342</v>
      </c>
      <c r="R1592" s="5">
        <f t="shared" si="1857"/>
        <v>1.159692642298008E-2</v>
      </c>
      <c r="S1592" s="5">
        <f t="shared" si="1858"/>
        <v>1.8129982953187403E-2</v>
      </c>
      <c r="T1592" s="5">
        <f t="shared" si="1859"/>
        <v>7.7937181199662045E-2</v>
      </c>
      <c r="U1592" s="5">
        <f t="shared" si="1860"/>
        <v>2.0506198007334143E-2</v>
      </c>
      <c r="V1592" s="5">
        <f t="shared" si="1861"/>
        <v>1.6572187113160794E-3</v>
      </c>
      <c r="W1592" s="5">
        <f t="shared" si="1862"/>
        <v>9.8737695649814203E-2</v>
      </c>
      <c r="X1592" s="5">
        <f t="shared" si="1863"/>
        <v>4.5937323147014195E-2</v>
      </c>
      <c r="Y1592" s="5">
        <f t="shared" si="1864"/>
        <v>1.0686079131304788E-2</v>
      </c>
      <c r="Z1592" s="5">
        <f t="shared" si="1865"/>
        <v>1.7984747469834441E-3</v>
      </c>
      <c r="AA1592" s="5">
        <f t="shared" si="1866"/>
        <v>3.1801425591312491E-3</v>
      </c>
      <c r="AB1592" s="5">
        <f t="shared" si="1867"/>
        <v>2.8116343344160816E-3</v>
      </c>
      <c r="AC1592" s="5">
        <f t="shared" si="1868"/>
        <v>8.5208866363962872E-5</v>
      </c>
      <c r="AD1592" s="5">
        <f t="shared" si="1869"/>
        <v>4.3648089673373268E-2</v>
      </c>
      <c r="AE1592" s="5">
        <f t="shared" si="1870"/>
        <v>2.0307101425446061E-2</v>
      </c>
      <c r="AF1592" s="5">
        <f t="shared" si="1871"/>
        <v>4.7238993892889354E-3</v>
      </c>
      <c r="AG1592" s="5">
        <f t="shared" si="1872"/>
        <v>7.3259184796513365E-4</v>
      </c>
      <c r="AH1592" s="5">
        <f t="shared" si="1873"/>
        <v>2.0918331919790578E-4</v>
      </c>
      <c r="AI1592" s="5">
        <f t="shared" si="1874"/>
        <v>3.6988719311037448E-4</v>
      </c>
      <c r="AJ1592" s="5">
        <f t="shared" si="1875"/>
        <v>3.2702544388262396E-4</v>
      </c>
      <c r="AK1592" s="5">
        <f t="shared" si="1876"/>
        <v>1.9275361594674911E-4</v>
      </c>
      <c r="AL1592" s="5">
        <f t="shared" si="1877"/>
        <v>2.8039464850176974E-6</v>
      </c>
      <c r="AM1592" s="5">
        <f t="shared" si="1878"/>
        <v>1.5436096373095119E-2</v>
      </c>
      <c r="AN1592" s="5">
        <f t="shared" si="1879"/>
        <v>7.181582905623124E-3</v>
      </c>
      <c r="AO1592" s="5">
        <f t="shared" si="1880"/>
        <v>1.6706015492437885E-3</v>
      </c>
      <c r="AP1592" s="5">
        <f t="shared" si="1881"/>
        <v>2.5908025876862401E-4</v>
      </c>
      <c r="AQ1592" s="5">
        <f t="shared" si="1882"/>
        <v>3.0134016926717518E-5</v>
      </c>
      <c r="AR1592" s="5">
        <f t="shared" si="1883"/>
        <v>1.9464342706639422E-5</v>
      </c>
      <c r="AS1592" s="5">
        <f t="shared" si="1884"/>
        <v>3.4417711302715207E-5</v>
      </c>
      <c r="AT1592" s="5">
        <f t="shared" si="1885"/>
        <v>3.0429459375296103E-5</v>
      </c>
      <c r="AU1592" s="5">
        <f t="shared" si="1886"/>
        <v>1.793557178993765E-5</v>
      </c>
      <c r="AV1592" s="5">
        <f t="shared" si="1887"/>
        <v>7.9286177450090777E-6</v>
      </c>
      <c r="AW1592" s="5">
        <f t="shared" si="1888"/>
        <v>6.4075523298869687E-8</v>
      </c>
      <c r="AX1592" s="5">
        <f t="shared" si="1889"/>
        <v>4.5491313408086102E-3</v>
      </c>
      <c r="AY1592" s="5">
        <f t="shared" si="1890"/>
        <v>2.116465399213804E-3</v>
      </c>
      <c r="AZ1592" s="5">
        <f t="shared" si="1891"/>
        <v>4.9233858625776969E-4</v>
      </c>
      <c r="BA1592" s="5">
        <f t="shared" si="1892"/>
        <v>7.6352861271546395E-5</v>
      </c>
      <c r="BB1592" s="5">
        <f t="shared" si="1893"/>
        <v>8.8807168284283615E-6</v>
      </c>
      <c r="BC1592" s="5">
        <f t="shared" si="1894"/>
        <v>8.2634368979302476E-7</v>
      </c>
      <c r="BD1592" s="5">
        <f t="shared" si="1895"/>
        <v>1.5092847685553734E-6</v>
      </c>
      <c r="BE1592" s="5">
        <f t="shared" si="1896"/>
        <v>2.6687840540335837E-6</v>
      </c>
      <c r="BF1592" s="5">
        <f t="shared" si="1897"/>
        <v>2.3595309763449132E-6</v>
      </c>
      <c r="BG1592" s="5">
        <f t="shared" si="1898"/>
        <v>1.3907423294931303E-6</v>
      </c>
      <c r="BH1592" s="5">
        <f t="shared" si="1899"/>
        <v>6.1479301811502634E-7</v>
      </c>
      <c r="BI1592" s="5">
        <f t="shared" si="1900"/>
        <v>2.1742083899077872E-7</v>
      </c>
      <c r="BJ1592" s="8">
        <f t="shared" si="1901"/>
        <v>0.69152370593203383</v>
      </c>
      <c r="BK1592" s="8">
        <f t="shared" si="1902"/>
        <v>0.21729751753324758</v>
      </c>
      <c r="BL1592" s="8">
        <f t="shared" si="1903"/>
        <v>8.9165561165910845E-2</v>
      </c>
      <c r="BM1592" s="8">
        <f t="shared" si="1904"/>
        <v>0.38392096584737923</v>
      </c>
      <c r="BN1592" s="8">
        <f t="shared" si="1905"/>
        <v>0.61374789220710568</v>
      </c>
    </row>
    <row r="1593" spans="1:66" x14ac:dyDescent="0.25">
      <c r="A1593" t="s">
        <v>35</v>
      </c>
      <c r="B1593" t="s">
        <v>218</v>
      </c>
      <c r="C1593" t="s">
        <v>215</v>
      </c>
      <c r="D1593" t="s">
        <v>569</v>
      </c>
      <c r="E1593">
        <f>VLOOKUP(A1593,home!$A$2:$E$405,3,FALSE)</f>
        <v>1.5947368421052599</v>
      </c>
      <c r="F1593">
        <f>VLOOKUP(B1593,home!$B$2:$E$405,3,FALSE)</f>
        <v>1.1599999999999999</v>
      </c>
      <c r="G1593">
        <f>VLOOKUP(C1593,away!$B$2:$E$405,4,FALSE)</f>
        <v>1.29</v>
      </c>
      <c r="H1593">
        <f>VLOOKUP(A1593,away!$A$2:$E$405,3,FALSE)</f>
        <v>1.21315789473684</v>
      </c>
      <c r="I1593">
        <f>VLOOKUP(C1593,away!$B$2:$E$405,3,FALSE)</f>
        <v>0.43</v>
      </c>
      <c r="J1593">
        <f>VLOOKUP(B1593,home!$B$2:$E$405,4,FALSE)</f>
        <v>0.74</v>
      </c>
      <c r="K1593" s="3">
        <f t="shared" si="1850"/>
        <v>2.3863642105263105</v>
      </c>
      <c r="L1593" s="3">
        <f t="shared" si="1851"/>
        <v>0.3860268421052625</v>
      </c>
      <c r="M1593" s="5">
        <f t="shared" si="1852"/>
        <v>6.2512355571633288E-2</v>
      </c>
      <c r="N1593" s="5">
        <f t="shared" si="1853"/>
        <v>0.14917724805184066</v>
      </c>
      <c r="O1593" s="5">
        <f t="shared" si="1854"/>
        <v>2.4131447213878911E-2</v>
      </c>
      <c r="P1593" s="5">
        <f t="shared" si="1855"/>
        <v>5.7586421979405472E-2</v>
      </c>
      <c r="Q1593" s="5">
        <f t="shared" si="1856"/>
        <v>0.1779956228878592</v>
      </c>
      <c r="R1593" s="5">
        <f t="shared" si="1857"/>
        <v>4.6576931817017544E-3</v>
      </c>
      <c r="S1593" s="5">
        <f t="shared" si="1858"/>
        <v>1.3262162200039418E-2</v>
      </c>
      <c r="T1593" s="5">
        <f t="shared" si="1859"/>
        <v>6.8711088211959467E-2</v>
      </c>
      <c r="U1593" s="5">
        <f t="shared" si="1860"/>
        <v>1.1114952312425486E-2</v>
      </c>
      <c r="V1593" s="5">
        <f t="shared" si="1861"/>
        <v>1.3574569233857541E-3</v>
      </c>
      <c r="W1593" s="5">
        <f t="shared" si="1862"/>
        <v>0.14158746136330835</v>
      </c>
      <c r="X1593" s="5">
        <f t="shared" si="1863"/>
        <v>5.4656560591778786E-2</v>
      </c>
      <c r="Y1593" s="5">
        <f t="shared" si="1864"/>
        <v>1.054944974278965E-2</v>
      </c>
      <c r="Z1593" s="5">
        <f t="shared" si="1865"/>
        <v>5.9933153014251369E-4</v>
      </c>
      <c r="AA1593" s="5">
        <f t="shared" si="1866"/>
        <v>1.4302233137720652E-3</v>
      </c>
      <c r="AB1593" s="5">
        <f t="shared" si="1867"/>
        <v>1.7065168645229993E-3</v>
      </c>
      <c r="AC1593" s="5">
        <f t="shared" si="1868"/>
        <v>7.8155636687875259E-5</v>
      </c>
      <c r="AD1593" s="5">
        <f t="shared" si="1869"/>
        <v>8.4469812614168971E-2</v>
      </c>
      <c r="AE1593" s="5">
        <f t="shared" si="1870"/>
        <v>3.2607615016670921E-2</v>
      </c>
      <c r="AF1593" s="5">
        <f t="shared" si="1871"/>
        <v>6.293707326734805E-3</v>
      </c>
      <c r="AG1593" s="5">
        <f t="shared" si="1872"/>
        <v>8.0984665482473006E-4</v>
      </c>
      <c r="AH1593" s="5">
        <f t="shared" si="1873"/>
        <v>5.7839514488757369E-5</v>
      </c>
      <c r="AI1593" s="5">
        <f t="shared" si="1874"/>
        <v>1.3802614733018855E-4</v>
      </c>
      <c r="AJ1593" s="5">
        <f t="shared" si="1875"/>
        <v>1.6469032905279683E-4</v>
      </c>
      <c r="AK1593" s="5">
        <f t="shared" si="1876"/>
        <v>1.3100370235713196E-4</v>
      </c>
      <c r="AL1593" s="5">
        <f t="shared" si="1877"/>
        <v>2.8798809024047777E-6</v>
      </c>
      <c r="AM1593" s="5">
        <f t="shared" si="1878"/>
        <v>4.0315147538463325E-2</v>
      </c>
      <c r="AN1593" s="5">
        <f t="shared" si="1879"/>
        <v>1.5562729093280745E-2</v>
      </c>
      <c r="AO1593" s="5">
        <f t="shared" si="1880"/>
        <v>3.0038155832094304E-3</v>
      </c>
      <c r="AP1593" s="5">
        <f t="shared" si="1881"/>
        <v>3.8651781461763795E-4</v>
      </c>
      <c r="AQ1593" s="5">
        <f t="shared" si="1882"/>
        <v>3.7301562848568508E-5</v>
      </c>
      <c r="AR1593" s="5">
        <f t="shared" si="1883"/>
        <v>4.4655210253993195E-6</v>
      </c>
      <c r="AS1593" s="5">
        <f t="shared" si="1884"/>
        <v>1.0656359556365685E-5</v>
      </c>
      <c r="AT1593" s="5">
        <f t="shared" si="1885"/>
        <v>1.2714977529905553E-5</v>
      </c>
      <c r="AU1593" s="5">
        <f t="shared" si="1886"/>
        <v>1.0114189105004283E-5</v>
      </c>
      <c r="AV1593" s="5">
        <f t="shared" si="1887"/>
        <v>6.0340347246693402E-6</v>
      </c>
      <c r="AW1593" s="5">
        <f t="shared" si="1888"/>
        <v>7.3693003646949731E-8</v>
      </c>
      <c r="AX1593" s="5">
        <f t="shared" si="1889"/>
        <v>1.6034437537979455E-2</v>
      </c>
      <c r="AY1593" s="5">
        <f t="shared" si="1890"/>
        <v>6.1897232877202897E-3</v>
      </c>
      <c r="AZ1593" s="5">
        <f t="shared" si="1891"/>
        <v>1.194699667132033E-3</v>
      </c>
      <c r="BA1593" s="5">
        <f t="shared" si="1892"/>
        <v>1.53728713255729E-4</v>
      </c>
      <c r="BB1593" s="5">
        <f t="shared" si="1893"/>
        <v>1.4835852429753618E-5</v>
      </c>
      <c r="BC1593" s="5">
        <f t="shared" si="1894"/>
        <v>1.1454074526794956E-6</v>
      </c>
      <c r="BD1593" s="5">
        <f t="shared" si="1895"/>
        <v>2.8730182996492532E-7</v>
      </c>
      <c r="BE1593" s="5">
        <f t="shared" si="1896"/>
        <v>6.8560680464701327E-7</v>
      </c>
      <c r="BF1593" s="5">
        <f t="shared" si="1897"/>
        <v>8.1805377055146828E-7</v>
      </c>
      <c r="BG1593" s="5">
        <f t="shared" si="1898"/>
        <v>6.5072474677670883E-7</v>
      </c>
      <c r="BH1593" s="5">
        <f t="shared" si="1899"/>
        <v>3.8821656165293358E-7</v>
      </c>
      <c r="BI1593" s="5">
        <f t="shared" si="1900"/>
        <v>1.8528522173242824E-7</v>
      </c>
      <c r="BJ1593" s="8">
        <f t="shared" si="1901"/>
        <v>0.80975249452032505</v>
      </c>
      <c r="BK1593" s="8">
        <f t="shared" si="1902"/>
        <v>0.14098915547977453</v>
      </c>
      <c r="BL1593" s="8">
        <f t="shared" si="1903"/>
        <v>4.3579392850406767E-2</v>
      </c>
      <c r="BM1593" s="8">
        <f t="shared" si="1904"/>
        <v>0.51266993589961307</v>
      </c>
      <c r="BN1593" s="8">
        <f t="shared" si="1905"/>
        <v>0.47606078888631925</v>
      </c>
    </row>
    <row r="1594" spans="1:66" x14ac:dyDescent="0.25">
      <c r="A1594" t="s">
        <v>35</v>
      </c>
      <c r="B1594" t="s">
        <v>523</v>
      </c>
      <c r="C1594" t="s">
        <v>214</v>
      </c>
      <c r="D1594" t="s">
        <v>569</v>
      </c>
      <c r="E1594">
        <f>VLOOKUP(A1594,home!$A$2:$E$405,3,FALSE)</f>
        <v>1.5947368421052599</v>
      </c>
      <c r="F1594" t="e">
        <f>VLOOKUP(B1594,home!$B$2:$E$405,3,FALSE)</f>
        <v>#N/A</v>
      </c>
      <c r="G1594">
        <f>VLOOKUP(C1594,away!$B$2:$E$405,4,FALSE)</f>
        <v>0.96</v>
      </c>
      <c r="H1594">
        <f>VLOOKUP(A1594,away!$A$2:$E$405,3,FALSE)</f>
        <v>1.21315789473684</v>
      </c>
      <c r="I1594">
        <f>VLOOKUP(C1594,away!$B$2:$E$405,3,FALSE)</f>
        <v>0.79</v>
      </c>
      <c r="J1594" t="e">
        <f>VLOOKUP(B1594,home!$B$2:$E$405,4,FALSE)</f>
        <v>#N/A</v>
      </c>
      <c r="K1594" s="3" t="e">
        <f t="shared" si="1850"/>
        <v>#N/A</v>
      </c>
      <c r="L1594" s="3" t="e">
        <f t="shared" si="1851"/>
        <v>#N/A</v>
      </c>
      <c r="M1594" s="5" t="e">
        <f t="shared" si="1852"/>
        <v>#N/A</v>
      </c>
      <c r="N1594" s="5" t="e">
        <f t="shared" si="1853"/>
        <v>#N/A</v>
      </c>
      <c r="O1594" s="5" t="e">
        <f t="shared" si="1854"/>
        <v>#N/A</v>
      </c>
      <c r="P1594" s="5" t="e">
        <f t="shared" si="1855"/>
        <v>#N/A</v>
      </c>
      <c r="Q1594" s="5" t="e">
        <f t="shared" si="1856"/>
        <v>#N/A</v>
      </c>
      <c r="R1594" s="5" t="e">
        <f t="shared" si="1857"/>
        <v>#N/A</v>
      </c>
      <c r="S1594" s="5" t="e">
        <f t="shared" si="1858"/>
        <v>#N/A</v>
      </c>
      <c r="T1594" s="5" t="e">
        <f t="shared" si="1859"/>
        <v>#N/A</v>
      </c>
      <c r="U1594" s="5" t="e">
        <f t="shared" si="1860"/>
        <v>#N/A</v>
      </c>
      <c r="V1594" s="5" t="e">
        <f t="shared" si="1861"/>
        <v>#N/A</v>
      </c>
      <c r="W1594" s="5" t="e">
        <f t="shared" si="1862"/>
        <v>#N/A</v>
      </c>
      <c r="X1594" s="5" t="e">
        <f t="shared" si="1863"/>
        <v>#N/A</v>
      </c>
      <c r="Y1594" s="5" t="e">
        <f t="shared" si="1864"/>
        <v>#N/A</v>
      </c>
      <c r="Z1594" s="5" t="e">
        <f t="shared" si="1865"/>
        <v>#N/A</v>
      </c>
      <c r="AA1594" s="5" t="e">
        <f t="shared" si="1866"/>
        <v>#N/A</v>
      </c>
      <c r="AB1594" s="5" t="e">
        <f t="shared" si="1867"/>
        <v>#N/A</v>
      </c>
      <c r="AC1594" s="5" t="e">
        <f t="shared" si="1868"/>
        <v>#N/A</v>
      </c>
      <c r="AD1594" s="5" t="e">
        <f t="shared" si="1869"/>
        <v>#N/A</v>
      </c>
      <c r="AE1594" s="5" t="e">
        <f t="shared" si="1870"/>
        <v>#N/A</v>
      </c>
      <c r="AF1594" s="5" t="e">
        <f t="shared" si="1871"/>
        <v>#N/A</v>
      </c>
      <c r="AG1594" s="5" t="e">
        <f t="shared" si="1872"/>
        <v>#N/A</v>
      </c>
      <c r="AH1594" s="5" t="e">
        <f t="shared" si="1873"/>
        <v>#N/A</v>
      </c>
      <c r="AI1594" s="5" t="e">
        <f t="shared" si="1874"/>
        <v>#N/A</v>
      </c>
      <c r="AJ1594" s="5" t="e">
        <f t="shared" si="1875"/>
        <v>#N/A</v>
      </c>
      <c r="AK1594" s="5" t="e">
        <f t="shared" si="1876"/>
        <v>#N/A</v>
      </c>
      <c r="AL1594" s="5" t="e">
        <f t="shared" si="1877"/>
        <v>#N/A</v>
      </c>
      <c r="AM1594" s="5" t="e">
        <f t="shared" si="1878"/>
        <v>#N/A</v>
      </c>
      <c r="AN1594" s="5" t="e">
        <f t="shared" si="1879"/>
        <v>#N/A</v>
      </c>
      <c r="AO1594" s="5" t="e">
        <f t="shared" si="1880"/>
        <v>#N/A</v>
      </c>
      <c r="AP1594" s="5" t="e">
        <f t="shared" si="1881"/>
        <v>#N/A</v>
      </c>
      <c r="AQ1594" s="5" t="e">
        <f t="shared" si="1882"/>
        <v>#N/A</v>
      </c>
      <c r="AR1594" s="5" t="e">
        <f t="shared" si="1883"/>
        <v>#N/A</v>
      </c>
      <c r="AS1594" s="5" t="e">
        <f t="shared" si="1884"/>
        <v>#N/A</v>
      </c>
      <c r="AT1594" s="5" t="e">
        <f t="shared" si="1885"/>
        <v>#N/A</v>
      </c>
      <c r="AU1594" s="5" t="e">
        <f t="shared" si="1886"/>
        <v>#N/A</v>
      </c>
      <c r="AV1594" s="5" t="e">
        <f t="shared" si="1887"/>
        <v>#N/A</v>
      </c>
      <c r="AW1594" s="5" t="e">
        <f t="shared" si="1888"/>
        <v>#N/A</v>
      </c>
      <c r="AX1594" s="5" t="e">
        <f t="shared" si="1889"/>
        <v>#N/A</v>
      </c>
      <c r="AY1594" s="5" t="e">
        <f t="shared" si="1890"/>
        <v>#N/A</v>
      </c>
      <c r="AZ1594" s="5" t="e">
        <f t="shared" si="1891"/>
        <v>#N/A</v>
      </c>
      <c r="BA1594" s="5" t="e">
        <f t="shared" si="1892"/>
        <v>#N/A</v>
      </c>
      <c r="BB1594" s="5" t="e">
        <f t="shared" si="1893"/>
        <v>#N/A</v>
      </c>
      <c r="BC1594" s="5" t="e">
        <f t="shared" si="1894"/>
        <v>#N/A</v>
      </c>
      <c r="BD1594" s="5" t="e">
        <f t="shared" si="1895"/>
        <v>#N/A</v>
      </c>
      <c r="BE1594" s="5" t="e">
        <f t="shared" si="1896"/>
        <v>#N/A</v>
      </c>
      <c r="BF1594" s="5" t="e">
        <f t="shared" si="1897"/>
        <v>#N/A</v>
      </c>
      <c r="BG1594" s="5" t="e">
        <f t="shared" si="1898"/>
        <v>#N/A</v>
      </c>
      <c r="BH1594" s="5" t="e">
        <f t="shared" si="1899"/>
        <v>#N/A</v>
      </c>
      <c r="BI1594" s="5" t="e">
        <f t="shared" si="1900"/>
        <v>#N/A</v>
      </c>
      <c r="BJ1594" s="8" t="e">
        <f t="shared" si="1901"/>
        <v>#N/A</v>
      </c>
      <c r="BK1594" s="8" t="e">
        <f t="shared" si="1902"/>
        <v>#N/A</v>
      </c>
      <c r="BL1594" s="8" t="e">
        <f t="shared" si="1903"/>
        <v>#N/A</v>
      </c>
      <c r="BM1594" s="8" t="e">
        <f t="shared" si="1904"/>
        <v>#N/A</v>
      </c>
      <c r="BN1594" s="8" t="e">
        <f t="shared" si="1905"/>
        <v>#N/A</v>
      </c>
    </row>
    <row r="1595" spans="1:66" x14ac:dyDescent="0.25">
      <c r="A1595" t="s">
        <v>35</v>
      </c>
      <c r="B1595" t="s">
        <v>295</v>
      </c>
      <c r="C1595" t="s">
        <v>300</v>
      </c>
      <c r="D1595" t="s">
        <v>569</v>
      </c>
      <c r="E1595">
        <f>VLOOKUP(A1595,home!$A$2:$E$405,3,FALSE)</f>
        <v>1.5947368421052599</v>
      </c>
      <c r="F1595">
        <f>VLOOKUP(B1595,home!$B$2:$E$405,3,FALSE)</f>
        <v>1.0900000000000001</v>
      </c>
      <c r="G1595">
        <f>VLOOKUP(C1595,away!$B$2:$E$405,4,FALSE)</f>
        <v>0.89</v>
      </c>
      <c r="H1595">
        <f>VLOOKUP(A1595,away!$A$2:$E$405,3,FALSE)</f>
        <v>1.21315789473684</v>
      </c>
      <c r="I1595">
        <f>VLOOKUP(C1595,away!$B$2:$E$405,3,FALSE)</f>
        <v>0.92</v>
      </c>
      <c r="J1595">
        <f>VLOOKUP(B1595,home!$B$2:$E$405,4,FALSE)</f>
        <v>0.74</v>
      </c>
      <c r="K1595" s="3">
        <f t="shared" si="1850"/>
        <v>1.5470542105263128</v>
      </c>
      <c r="L1595" s="3">
        <f t="shared" si="1851"/>
        <v>0.82591789473684074</v>
      </c>
      <c r="M1595" s="5">
        <f t="shared" si="1852"/>
        <v>9.3203304187526967E-2</v>
      </c>
      <c r="N1595" s="5">
        <f t="shared" si="1853"/>
        <v>0.1441905641782783</v>
      </c>
      <c r="O1595" s="5">
        <f t="shared" si="1854"/>
        <v>7.6978276777079635E-2</v>
      </c>
      <c r="P1595" s="5">
        <f t="shared" si="1855"/>
        <v>0.11908956720704092</v>
      </c>
      <c r="Q1595" s="5">
        <f t="shared" si="1856"/>
        <v>0.11153530971508502</v>
      </c>
      <c r="R1595" s="5">
        <f t="shared" si="1857"/>
        <v>3.1788868148097726E-2</v>
      </c>
      <c r="S1595" s="5">
        <f t="shared" si="1858"/>
        <v>3.8041368654230308E-2</v>
      </c>
      <c r="T1595" s="5">
        <f t="shared" si="1859"/>
        <v>9.2119008188704499E-2</v>
      </c>
      <c r="U1595" s="5">
        <f t="shared" si="1860"/>
        <v>4.9179102316380376E-2</v>
      </c>
      <c r="V1595" s="5">
        <f t="shared" si="1861"/>
        <v>5.4007743472277965E-3</v>
      </c>
      <c r="W1595" s="5">
        <f t="shared" si="1862"/>
        <v>5.751705683902622E-2</v>
      </c>
      <c r="X1595" s="5">
        <f t="shared" si="1863"/>
        <v>4.750436649594774E-2</v>
      </c>
      <c r="Y1595" s="5">
        <f t="shared" si="1864"/>
        <v>1.9617353183570236E-2</v>
      </c>
      <c r="Z1595" s="5">
        <f t="shared" si="1865"/>
        <v>8.7516650189812962E-3</v>
      </c>
      <c r="AA1595" s="5">
        <f t="shared" si="1866"/>
        <v>1.3539300216730856E-2</v>
      </c>
      <c r="AB1595" s="5">
        <f t="shared" si="1867"/>
        <v>1.0473015703936647E-2</v>
      </c>
      <c r="AC1595" s="5">
        <f t="shared" si="1868"/>
        <v>4.3129900624295722E-4</v>
      </c>
      <c r="AD1595" s="5">
        <f t="shared" si="1869"/>
        <v>2.2245501239974184E-2</v>
      </c>
      <c r="AE1595" s="5">
        <f t="shared" si="1870"/>
        <v>1.8372957551485256E-2</v>
      </c>
      <c r="AF1595" s="5">
        <f t="shared" si="1871"/>
        <v>7.5872772105060214E-3</v>
      </c>
      <c r="AG1595" s="5">
        <f t="shared" si="1872"/>
        <v>2.0888226734953144E-3</v>
      </c>
      <c r="AH1595" s="5">
        <f t="shared" si="1873"/>
        <v>1.8070391869797707E-3</v>
      </c>
      <c r="AI1595" s="5">
        <f t="shared" si="1874"/>
        <v>2.7955875828030996E-3</v>
      </c>
      <c r="AJ1595" s="5">
        <f t="shared" si="1875"/>
        <v>2.1624627704353067E-3</v>
      </c>
      <c r="AK1595" s="5">
        <f t="shared" si="1876"/>
        <v>1.115149044702779E-3</v>
      </c>
      <c r="AL1595" s="5">
        <f t="shared" si="1877"/>
        <v>2.2043515490376512E-5</v>
      </c>
      <c r="AM1595" s="5">
        <f t="shared" si="1878"/>
        <v>6.8829992717140704E-3</v>
      </c>
      <c r="AN1595" s="5">
        <f t="shared" si="1879"/>
        <v>5.6847922679692919E-3</v>
      </c>
      <c r="AO1595" s="5">
        <f t="shared" si="1880"/>
        <v>2.3475858309887341E-3</v>
      </c>
      <c r="AP1595" s="5">
        <f t="shared" si="1881"/>
        <v>6.463043824147508E-4</v>
      </c>
      <c r="AQ1595" s="5">
        <f t="shared" si="1882"/>
        <v>1.3344858872079619E-4</v>
      </c>
      <c r="AR1595" s="5">
        <f t="shared" si="1883"/>
        <v>2.9849320020346106E-4</v>
      </c>
      <c r="AS1595" s="5">
        <f t="shared" si="1884"/>
        <v>4.6178516218823803E-4</v>
      </c>
      <c r="AT1595" s="5">
        <f t="shared" si="1885"/>
        <v>3.5720333976094507E-4</v>
      </c>
      <c r="AU1595" s="5">
        <f t="shared" si="1886"/>
        <v>1.8420431026374375E-4</v>
      </c>
      <c r="AV1595" s="5">
        <f t="shared" si="1887"/>
        <v>7.124351344765498E-5</v>
      </c>
      <c r="AW1595" s="5">
        <f t="shared" si="1888"/>
        <v>7.8238544770329385E-7</v>
      </c>
      <c r="AX1595" s="5">
        <f t="shared" si="1889"/>
        <v>1.7747288340591353E-3</v>
      </c>
      <c r="AY1595" s="5">
        <f t="shared" si="1890"/>
        <v>1.4657803023548888E-3</v>
      </c>
      <c r="AZ1595" s="5">
        <f t="shared" si="1891"/>
        <v>6.0530709073383984E-4</v>
      </c>
      <c r="BA1595" s="5">
        <f t="shared" si="1892"/>
        <v>1.6664465268272495E-4</v>
      </c>
      <c r="BB1595" s="5">
        <f t="shared" si="1893"/>
        <v>3.4408700178217048E-5</v>
      </c>
      <c r="BC1595" s="5">
        <f t="shared" si="1894"/>
        <v>5.6837522423648381E-6</v>
      </c>
      <c r="BD1595" s="5">
        <f t="shared" si="1895"/>
        <v>4.1088479250884133E-5</v>
      </c>
      <c r="BE1595" s="5">
        <f t="shared" si="1896"/>
        <v>6.3566104829203336E-5</v>
      </c>
      <c r="BF1595" s="5">
        <f t="shared" si="1897"/>
        <v>4.9170105061388014E-5</v>
      </c>
      <c r="BG1595" s="5">
        <f t="shared" si="1898"/>
        <v>2.53562726890805E-5</v>
      </c>
      <c r="BH1595" s="5">
        <f t="shared" si="1899"/>
        <v>9.8068821067238305E-6</v>
      </c>
      <c r="BI1595" s="5">
        <f t="shared" si="1900"/>
        <v>3.0343556510684499E-6</v>
      </c>
      <c r="BJ1595" s="8">
        <f t="shared" si="1901"/>
        <v>0.54252590095013153</v>
      </c>
      <c r="BK1595" s="8">
        <f t="shared" si="1902"/>
        <v>0.25765413722011421</v>
      </c>
      <c r="BL1595" s="8">
        <f t="shared" si="1903"/>
        <v>0.19140375347259858</v>
      </c>
      <c r="BM1595" s="8">
        <f t="shared" si="1904"/>
        <v>0.42208456853181003</v>
      </c>
      <c r="BN1595" s="8">
        <f t="shared" si="1905"/>
        <v>0.57678589021310867</v>
      </c>
    </row>
    <row r="1596" spans="1:66" s="14" customFormat="1" x14ac:dyDescent="0.25">
      <c r="A1596" s="14" t="s">
        <v>303</v>
      </c>
      <c r="B1596" s="14" t="s">
        <v>380</v>
      </c>
      <c r="C1596" s="14" t="s">
        <v>354</v>
      </c>
      <c r="D1596" s="14" t="s">
        <v>570</v>
      </c>
      <c r="E1596" s="14">
        <f>VLOOKUP(A1596,home!$A$2:$E$405,3,FALSE)</f>
        <v>1.3961038961039001</v>
      </c>
      <c r="F1596" s="14">
        <f>VLOOKUP(B1596,home!$B$2:$E$405,3,FALSE)</f>
        <v>0.92</v>
      </c>
      <c r="G1596" s="14">
        <f>VLOOKUP(C1596,away!$B$2:$E$405,4,FALSE)</f>
        <v>1.1299999999999999</v>
      </c>
      <c r="H1596" s="14">
        <f>VLOOKUP(A1596,away!$A$2:$E$405,3,FALSE)</f>
        <v>1.0324675324675301</v>
      </c>
      <c r="I1596" s="14">
        <f>VLOOKUP(C1596,away!$B$2:$E$405,3,FALSE)</f>
        <v>0.61</v>
      </c>
      <c r="J1596" s="14">
        <f>VLOOKUP(B1596,home!$B$2:$E$405,4,FALSE)</f>
        <v>0.83</v>
      </c>
      <c r="K1596" s="16">
        <f t="shared" si="1850"/>
        <v>1.4513896103896142</v>
      </c>
      <c r="L1596" s="16">
        <f t="shared" si="1851"/>
        <v>0.52273831168831042</v>
      </c>
      <c r="M1596" s="17">
        <f t="shared" si="1852"/>
        <v>0.13888237570051221</v>
      </c>
      <c r="N1596" s="17">
        <f t="shared" si="1853"/>
        <v>0.2015724371579504</v>
      </c>
      <c r="O1596" s="17">
        <f t="shared" si="1854"/>
        <v>7.259913859694736E-2</v>
      </c>
      <c r="P1596" s="17">
        <f t="shared" si="1855"/>
        <v>0.10536963548284503</v>
      </c>
      <c r="Q1596" s="17">
        <f t="shared" si="1856"/>
        <v>0.14628007051598135</v>
      </c>
      <c r="R1596" s="17">
        <f t="shared" si="1857"/>
        <v>1.897517557009696E-2</v>
      </c>
      <c r="S1596" s="17">
        <f t="shared" si="1858"/>
        <v>1.9985905385377662E-2</v>
      </c>
      <c r="T1596" s="17">
        <f t="shared" si="1859"/>
        <v>7.6466197095171079E-2</v>
      </c>
      <c r="U1596" s="17">
        <f t="shared" si="1860"/>
        <v>2.7540372677757552E-2</v>
      </c>
      <c r="V1596" s="17">
        <f t="shared" si="1861"/>
        <v>1.6848050610612322E-3</v>
      </c>
      <c r="W1596" s="17">
        <f t="shared" si="1862"/>
        <v>7.0769791517985153E-2</v>
      </c>
      <c r="X1596" s="17">
        <f t="shared" si="1863"/>
        <v>3.6994081336645265E-2</v>
      </c>
      <c r="Y1596" s="17">
        <f t="shared" si="1864"/>
        <v>9.6691118101889916E-3</v>
      </c>
      <c r="Z1596" s="17">
        <f t="shared" si="1865"/>
        <v>3.3063504138339198E-3</v>
      </c>
      <c r="AA1596" s="17">
        <f t="shared" si="1866"/>
        <v>4.7988026389459522E-3</v>
      </c>
      <c r="AB1596" s="17">
        <f t="shared" si="1867"/>
        <v>3.4824661462382099E-3</v>
      </c>
      <c r="AC1596" s="17">
        <f t="shared" si="1868"/>
        <v>7.9891029300982347E-5</v>
      </c>
      <c r="AD1596" s="17">
        <f t="shared" si="1869"/>
        <v>2.5678635034660682E-2</v>
      </c>
      <c r="AE1596" s="17">
        <f t="shared" si="1870"/>
        <v>1.3423206324478822E-2</v>
      </c>
      <c r="AF1596" s="17">
        <f t="shared" si="1871"/>
        <v>3.5084121057509551E-3</v>
      </c>
      <c r="AG1596" s="17">
        <f t="shared" si="1872"/>
        <v>6.1132714028902817E-4</v>
      </c>
      <c r="AH1596" s="17">
        <f t="shared" si="1873"/>
        <v>4.3208900829437233E-4</v>
      </c>
      <c r="AI1596" s="17">
        <f t="shared" si="1874"/>
        <v>6.2712949740200373E-4</v>
      </c>
      <c r="AJ1596" s="17">
        <f t="shared" si="1875"/>
        <v>4.5510461844906454E-4</v>
      </c>
      <c r="AK1596" s="17">
        <f t="shared" si="1876"/>
        <v>2.2017803828576726E-4</v>
      </c>
      <c r="AL1596" s="17">
        <f t="shared" si="1877"/>
        <v>2.424523225019329E-6</v>
      </c>
      <c r="AM1596" s="17">
        <f t="shared" si="1878"/>
        <v>7.4539408196586474E-3</v>
      </c>
      <c r="AN1596" s="17">
        <f t="shared" si="1879"/>
        <v>3.8964604394929416E-3</v>
      </c>
      <c r="AO1596" s="17">
        <f t="shared" si="1880"/>
        <v>1.0184145758504162E-3</v>
      </c>
      <c r="AP1596" s="17">
        <f t="shared" si="1881"/>
        <v>1.774547719929378E-4</v>
      </c>
      <c r="AQ1596" s="17">
        <f t="shared" si="1882"/>
        <v>2.3190601978155586E-5</v>
      </c>
      <c r="AR1596" s="17">
        <f t="shared" si="1883"/>
        <v>4.5173895738975319E-5</v>
      </c>
      <c r="AS1596" s="17">
        <f t="shared" si="1884"/>
        <v>6.5564922936372439E-5</v>
      </c>
      <c r="AT1596" s="17">
        <f t="shared" si="1885"/>
        <v>4.7580123977923348E-5</v>
      </c>
      <c r="AU1596" s="17">
        <f t="shared" si="1886"/>
        <v>2.3019099200869237E-5</v>
      </c>
      <c r="AV1596" s="17">
        <f t="shared" si="1887"/>
        <v>8.3524203551673721E-6</v>
      </c>
      <c r="AW1596" s="17">
        <f t="shared" si="1888"/>
        <v>5.1096621861845634E-8</v>
      </c>
      <c r="AX1596" s="17">
        <f t="shared" si="1889"/>
        <v>1.803095377018601E-3</v>
      </c>
      <c r="AY1596" s="17">
        <f t="shared" si="1890"/>
        <v>9.4254703319570092E-4</v>
      </c>
      <c r="AZ1596" s="17">
        <f t="shared" si="1891"/>
        <v>2.4635272240977331E-4</v>
      </c>
      <c r="BA1596" s="17">
        <f t="shared" si="1892"/>
        <v>4.2926002064101306E-5</v>
      </c>
      <c r="BB1596" s="17">
        <f t="shared" si="1893"/>
        <v>5.6097664616293093E-6</v>
      </c>
      <c r="BC1596" s="17">
        <f t="shared" si="1894"/>
        <v>5.8648796982356261E-7</v>
      </c>
      <c r="BD1596" s="17">
        <f t="shared" si="1895"/>
        <v>3.9356876651626192E-6</v>
      </c>
      <c r="BE1596" s="17">
        <f t="shared" si="1896"/>
        <v>5.7122161869555838E-6</v>
      </c>
      <c r="BF1596" s="17">
        <f t="shared" si="1897"/>
        <v>4.1453256130233573E-6</v>
      </c>
      <c r="BG1596" s="17">
        <f t="shared" si="1898"/>
        <v>2.0054941754746864E-6</v>
      </c>
      <c r="BH1596" s="17">
        <f t="shared" si="1899"/>
        <v>7.276883524952116E-7</v>
      </c>
      <c r="BI1596" s="17">
        <f t="shared" si="1900"/>
        <v>2.112318628826169E-7</v>
      </c>
      <c r="BJ1596" s="18">
        <f t="shared" si="1901"/>
        <v>0.60058384863719461</v>
      </c>
      <c r="BK1596" s="18">
        <f t="shared" si="1902"/>
        <v>0.26694758421551784</v>
      </c>
      <c r="BL1596" s="18">
        <f t="shared" si="1903"/>
        <v>0.12933688489848255</v>
      </c>
      <c r="BM1596" s="18">
        <f t="shared" si="1904"/>
        <v>0.31555333920412165</v>
      </c>
      <c r="BN1596" s="18">
        <f t="shared" si="1905"/>
        <v>0.6836788330243333</v>
      </c>
    </row>
    <row r="1597" spans="1:66" x14ac:dyDescent="0.25">
      <c r="A1597" t="s">
        <v>303</v>
      </c>
      <c r="B1597" t="s">
        <v>374</v>
      </c>
      <c r="C1597" t="s">
        <v>459</v>
      </c>
      <c r="D1597" t="s">
        <v>571</v>
      </c>
      <c r="E1597">
        <f>VLOOKUP(A1597,home!$A$2:$E$405,3,FALSE)</f>
        <v>1.3961038961039001</v>
      </c>
      <c r="F1597">
        <f>VLOOKUP(B1597,home!$B$2:$E$405,3,FALSE)</f>
        <v>0.82</v>
      </c>
      <c r="G1597">
        <f>VLOOKUP(C1597,away!$B$2:$E$405,4,FALSE)</f>
        <v>1.1599999999999999</v>
      </c>
      <c r="H1597">
        <f>VLOOKUP(A1597,away!$A$2:$E$405,3,FALSE)</f>
        <v>1.0324675324675301</v>
      </c>
      <c r="I1597">
        <f>VLOOKUP(C1597,away!$B$2:$E$405,3,FALSE)</f>
        <v>0.78</v>
      </c>
      <c r="J1597">
        <f>VLOOKUP(B1597,home!$B$2:$E$405,4,FALSE)</f>
        <v>1.1100000000000001</v>
      </c>
      <c r="K1597" s="3">
        <f t="shared" ref="K1597:K1640" si="1906">E1597*F1597*G1597</f>
        <v>1.3279740259740296</v>
      </c>
      <c r="L1597" s="3">
        <f t="shared" ref="L1597:L1640" si="1907">H1597*I1597*J1597</f>
        <v>0.8939103896103876</v>
      </c>
      <c r="M1597" s="5">
        <f t="shared" ref="M1597:M1640" si="1908">_xlfn.POISSON.DIST(0,K1597,FALSE) * _xlfn.POISSON.DIST(0,L1597,FALSE)</f>
        <v>0.10840463684328003</v>
      </c>
      <c r="N1597" s="5">
        <f t="shared" ref="N1597:N1640" si="1909">_xlfn.POISSON.DIST(1,K1597,FALSE) * _xlfn.POISSON.DIST(0,L1597,FALSE)</f>
        <v>0.14395854202302319</v>
      </c>
      <c r="O1597" s="5">
        <f t="shared" ref="O1597:O1640" si="1910">_xlfn.POISSON.DIST(0,K1597,FALSE) * _xlfn.POISSON.DIST(1,L1597,FALSE)</f>
        <v>9.6904031156149026E-2</v>
      </c>
      <c r="P1597" s="5">
        <f t="shared" ref="P1597:P1640" si="1911">_xlfn.POISSON.DIST(1,K1597,FALSE) * _xlfn.POISSON.DIST(1,L1597,FALSE)</f>
        <v>0.12868603638754403</v>
      </c>
      <c r="Q1597" s="5">
        <f t="shared" ref="Q1597:Q1640" si="1912">_xlfn.POISSON.DIST(2,K1597,FALSE) * _xlfn.POISSON.DIST(0,L1597,FALSE)</f>
        <v>9.5586602311832844E-2</v>
      </c>
      <c r="R1597" s="5">
        <f t="shared" ref="R1597:R1640" si="1913">_xlfn.POISSON.DIST(0,K1597,FALSE) * _xlfn.POISSON.DIST(2,L1597,FALSE)</f>
        <v>4.331176012280516E-2</v>
      </c>
      <c r="S1597" s="5">
        <f t="shared" ref="S1597:S1640" si="1914">_xlfn.POISSON.DIST(2,K1597,FALSE) * _xlfn.POISSON.DIST(2,L1597,FALSE)</f>
        <v>3.819046962233992E-2</v>
      </c>
      <c r="T1597" s="5">
        <f t="shared" ref="T1597:T1640" si="1915">_xlfn.POISSON.DIST(2,K1597,FALSE) * _xlfn.POISSON.DIST(1,L1597,FALSE)</f>
        <v>8.5445856914103668E-2</v>
      </c>
      <c r="U1597" s="5">
        <f t="shared" ref="U1597:U1640" si="1916">_xlfn.POISSON.DIST(1,K1597,FALSE) * _xlfn.POISSON.DIST(2,L1597,FALSE)</f>
        <v>5.7516892462302995E-2</v>
      </c>
      <c r="V1597" s="5">
        <f t="shared" ref="V1597:V1640" si="1917">_xlfn.POISSON.DIST(3,K1597,FALSE) * _xlfn.POISSON.DIST(3,L1597,FALSE)</f>
        <v>5.0372795713350361E-3</v>
      </c>
      <c r="W1597" s="5">
        <f t="shared" ref="W1597:W1640" si="1918">_xlfn.POISSON.DIST(3,K1597,FALSE) * _xlfn.POISSON.DIST(0,L1597,FALSE)</f>
        <v>4.2312175033741052E-2</v>
      </c>
      <c r="X1597" s="5">
        <f t="shared" ref="X1597:X1640" si="1919">_xlfn.POISSON.DIST(3,K1597,FALSE) * _xlfn.POISSON.DIST(1,L1597,FALSE)</f>
        <v>3.7823292869674383E-2</v>
      </c>
      <c r="Y1597" s="5">
        <f t="shared" ref="Y1597:Y1640" si="1920">_xlfn.POISSON.DIST(3,K1597,FALSE) * _xlfn.POISSON.DIST(2,L1597,FALSE)</f>
        <v>1.6905317232739209E-2</v>
      </c>
      <c r="Z1597" s="5">
        <f t="shared" ref="Z1597:Z1640" si="1921">_xlfn.POISSON.DIST(0,K1597,FALSE) * _xlfn.POISSON.DIST(3,L1597,FALSE)</f>
        <v>1.2905610788696136E-2</v>
      </c>
      <c r="AA1597" s="5">
        <f t="shared" ref="AA1597:AA1640" si="1922">_xlfn.POISSON.DIST(1,K1597,FALSE) * _xlfn.POISSON.DIST(3,L1597,FALSE)</f>
        <v>1.7138315916718681E-2</v>
      </c>
      <c r="AB1597" s="5">
        <f t="shared" ref="AB1597:AB1640" si="1923">_xlfn.POISSON.DIST(2,K1597,FALSE) * _xlfn.POISSON.DIST(3,L1597,FALSE)</f>
        <v>1.137961919316985E-2</v>
      </c>
      <c r="AC1597" s="5">
        <f t="shared" ref="AC1597:AC1640" si="1924">_xlfn.POISSON.DIST(4,K1597,FALSE) * _xlfn.POISSON.DIST(4,L1597,FALSE)</f>
        <v>3.7373144330313083E-4</v>
      </c>
      <c r="AD1597" s="5">
        <f t="shared" ref="AD1597:AD1640" si="1925">_xlfn.POISSON.DIST(4,K1597,FALSE) * _xlfn.POISSON.DIST(0,L1597,FALSE)</f>
        <v>1.4047367356818738E-2</v>
      </c>
      <c r="AE1597" s="5">
        <f t="shared" ref="AE1597:AE1640" si="1926">_xlfn.POISSON.DIST(4,K1597,FALSE) * _xlfn.POISSON.DIST(1,L1597,FALSE)</f>
        <v>1.2557087626934077E-2</v>
      </c>
      <c r="AF1597" s="5">
        <f t="shared" ref="AF1597:AF1640" si="1927">_xlfn.POISSON.DIST(4,K1597,FALSE) * _xlfn.POISSON.DIST(2,L1597,FALSE)</f>
        <v>5.6124555464822099E-3</v>
      </c>
      <c r="AG1597" s="5">
        <f t="shared" ref="AG1597:AG1640" si="1928">_xlfn.POISSON.DIST(4,K1597,FALSE) * _xlfn.POISSON.DIST(3,L1597,FALSE)</f>
        <v>1.672344108075631E-3</v>
      </c>
      <c r="AH1597" s="5">
        <f t="shared" ref="AH1597:AH1640" si="1929">_xlfn.POISSON.DIST(0,K1597,FALSE) * _xlfn.POISSON.DIST(4,L1597,FALSE)</f>
        <v>2.8841148920708457E-3</v>
      </c>
      <c r="AI1597" s="5">
        <f t="shared" ref="AI1597:AI1640" si="1930">_xlfn.POISSON.DIST(1,K1597,FALSE) * _xlfn.POISSON.DIST(4,L1597,FALSE)</f>
        <v>3.830029664594975E-3</v>
      </c>
      <c r="AJ1597" s="5">
        <f t="shared" ref="AJ1597:AJ1640" si="1931">_xlfn.POISSON.DIST(2,K1597,FALSE) * _xlfn.POISSON.DIST(4,L1597,FALSE)</f>
        <v>2.5430899566460763E-3</v>
      </c>
      <c r="AK1597" s="5">
        <f t="shared" ref="AK1597:AK1640" si="1932">_xlfn.POISSON.DIST(3,K1597,FALSE) * _xlfn.POISSON.DIST(4,L1597,FALSE)</f>
        <v>1.1257191360471369E-3</v>
      </c>
      <c r="AL1597" s="5">
        <f t="shared" ref="AL1597:AL1640" si="1933">_xlfn.POISSON.DIST(5,K1597,FALSE) * _xlfn.POISSON.DIST(5,L1597,FALSE)</f>
        <v>1.7746111056708855E-5</v>
      </c>
      <c r="AM1597" s="5">
        <f t="shared" ref="AM1597:AM1640" si="1934">_xlfn.POISSON.DIST(5,K1597,FALSE) * _xlfn.POISSON.DIST(0,L1597,FALSE)</f>
        <v>3.730907796634144E-3</v>
      </c>
      <c r="AN1597" s="5">
        <f t="shared" ref="AN1597:AN1640" si="1935">_xlfn.POISSON.DIST(5,K1597,FALSE) * _xlfn.POISSON.DIST(1,L1597,FALSE)</f>
        <v>3.3350972420896604E-3</v>
      </c>
      <c r="AO1597" s="5">
        <f t="shared" ref="AO1597:AO1640" si="1936">_xlfn.POISSON.DIST(5,K1597,FALSE) * _xlfn.POISSON.DIST(2,L1597,FALSE)</f>
        <v>1.4906390375324487E-3</v>
      </c>
      <c r="AP1597" s="5">
        <f t="shared" ref="AP1597:AP1640" si="1937">_xlfn.POISSON.DIST(5,K1597,FALSE) * _xlfn.POISSON.DIST(3,L1597,FALSE)</f>
        <v>4.4416590760302816E-4</v>
      </c>
      <c r="AQ1597" s="5">
        <f t="shared" ref="AQ1597:AQ1640" si="1938">_xlfn.POISSON.DIST(5,K1597,FALSE) * _xlfn.POISSON.DIST(4,L1597,FALSE)</f>
        <v>9.9261129879268565E-5</v>
      </c>
      <c r="AR1597" s="5">
        <f t="shared" ref="AR1597:AR1640" si="1939">_xlfn.POISSON.DIST(0,K1597,FALSE) * _xlfn.POISSON.DIST(5,L1597,FALSE)</f>
        <v>5.1562805337043423E-4</v>
      </c>
      <c r="AS1597" s="5">
        <f t="shared" ref="AS1597:AS1640" si="1940">_xlfn.POISSON.DIST(1,K1597,FALSE) * _xlfn.POISSON.DIST(5,L1597,FALSE)</f>
        <v>6.8474066193948736E-4</v>
      </c>
      <c r="AT1597" s="5">
        <f t="shared" ref="AT1597:AT1640" si="1941">_xlfn.POISSON.DIST(2,K1597,FALSE) * _xlfn.POISSON.DIST(5,L1597,FALSE)</f>
        <v>4.5465890679195162E-4</v>
      </c>
      <c r="AU1597" s="5">
        <f t="shared" ref="AU1597:AU1640" si="1942">_xlfn.POISSON.DIST(3,K1597,FALSE) * _xlfn.POISSON.DIST(5,L1597,FALSE)</f>
        <v>2.0125840629915304E-4</v>
      </c>
      <c r="AV1597" s="5">
        <f t="shared" ref="AV1597:AV1640" si="1943">_xlfn.POISSON.DIST(4,K1597,FALSE) * _xlfn.POISSON.DIST(5,L1597,FALSE)</f>
        <v>6.6816484018550844E-5</v>
      </c>
      <c r="AW1597" s="5">
        <f t="shared" ref="AW1597:AW1640" si="1944">_xlfn.POISSON.DIST(6,K1597,FALSE) * _xlfn.POISSON.DIST(6,L1597,FALSE)</f>
        <v>5.8517297365408332E-7</v>
      </c>
      <c r="AX1597" s="5">
        <f t="shared" ref="AX1597:AX1640" si="1945">_xlfn.POISSON.DIST(6,K1597,FALSE) * _xlfn.POISSON.DIST(0,L1597,FALSE)</f>
        <v>8.2575810787235743E-4</v>
      </c>
      <c r="AY1597" s="5">
        <f t="shared" ref="AY1597:AY1640" si="1946">_xlfn.POISSON.DIST(6,K1597,FALSE) * _xlfn.POISSON.DIST(1,L1597,FALSE)</f>
        <v>7.381537519321155E-4</v>
      </c>
      <c r="AZ1597" s="5">
        <f t="shared" ref="AZ1597:AZ1640" si="1947">_xlfn.POISSON.DIST(6,K1597,FALSE) * _xlfn.POISSON.DIST(2,L1597,FALSE)</f>
        <v>3.2992165399100339E-4</v>
      </c>
      <c r="BA1597" s="5">
        <f t="shared" ref="BA1597:BA1640" si="1948">_xlfn.POISSON.DIST(6,K1597,FALSE) * _xlfn.POISSON.DIST(3,L1597,FALSE)</f>
        <v>9.830679808666711E-5</v>
      </c>
      <c r="BB1597" s="5">
        <f t="shared" ref="BB1597:BB1640" si="1949">_xlfn.POISSON.DIST(6,K1597,FALSE) * _xlfn.POISSON.DIST(4,L1597,FALSE)</f>
        <v>2.1969367044750573E-5</v>
      </c>
      <c r="BC1597" s="5">
        <f t="shared" ref="BC1597:BC1640" si="1950">_xlfn.POISSON.DIST(6,K1597,FALSE) * _xlfn.POISSON.DIST(5,L1597,FALSE)</f>
        <v>3.9277290908933199E-6</v>
      </c>
      <c r="BD1597" s="5">
        <f t="shared" ref="BD1597:BD1640" si="1951">_xlfn.POISSON.DIST(0,K1597,FALSE) * _xlfn.POISSON.DIST(6,L1597,FALSE)</f>
        <v>7.6820879013735077E-5</v>
      </c>
      <c r="BE1597" s="5">
        <f t="shared" ref="BE1597:BE1640" si="1952">_xlfn.POISSON.DIST(1,K1597,FALSE) * _xlfn.POISSON.DIST(6,L1597,FALSE)</f>
        <v>1.0201613198273361E-4</v>
      </c>
      <c r="BF1597" s="5">
        <f t="shared" ref="BF1597:BF1640" si="1953">_xlfn.POISSON.DIST(2,K1597,FALSE) * _xlfn.POISSON.DIST(6,L1597,FALSE)</f>
        <v>6.7737386751704371E-5</v>
      </c>
      <c r="BG1597" s="5">
        <f t="shared" ref="BG1597:BG1640" si="1954">_xlfn.POISSON.DIST(3,K1597,FALSE) * _xlfn.POISSON.DIST(6,L1597,FALSE)</f>
        <v>2.9984496731206921E-5</v>
      </c>
      <c r="BH1597" s="5">
        <f t="shared" ref="BH1597:BH1640" si="1955">_xlfn.POISSON.DIST(4,K1597,FALSE) * _xlfn.POISSON.DIST(6,L1597,FALSE)</f>
        <v>9.9546582102364996E-6</v>
      </c>
      <c r="BI1597" s="5">
        <f t="shared" ref="BI1597:BI1640" si="1956">_xlfn.POISSON.DIST(5,K1597,FALSE) * _xlfn.POISSON.DIST(6,L1597,FALSE)</f>
        <v>2.6439055081286354E-6</v>
      </c>
      <c r="BJ1597" s="8">
        <f t="shared" ref="BJ1597:BJ1640" si="1957">SUM(N1597,Q1597,T1597,W1597,X1597,Y1597,AD1597,AE1597,AF1597,AG1597,AM1597,AN1597,AO1597,AP1597,AQ1597,AX1597,AY1597,AZ1597,BA1597,BB1597,BC1597)</f>
        <v>0.46703914954518128</v>
      </c>
      <c r="BK1597" s="8">
        <f t="shared" ref="BK1597:BK1640" si="1958">SUM(M1597,P1597,S1597,V1597,AC1597,AL1597,AY1597)</f>
        <v>0.2814480537307909</v>
      </c>
      <c r="BL1597" s="8">
        <f t="shared" ref="BL1597:BL1640" si="1959">SUM(O1597,R1597,U1597,AA1597,AB1597,AH1597,AI1597,AJ1597,AK1597,AR1597,AS1597,AT1597,AU1597,AV1597,BD1597,BE1597,BF1597,BG1597,BH1597,BI1597)</f>
        <v>0.23884583247112204</v>
      </c>
      <c r="BM1597" s="8">
        <f t="shared" ref="BM1597:BM1640" si="1960">SUM(S1597:BI1597)</f>
        <v>0.38264946911219766</v>
      </c>
      <c r="BN1597" s="8">
        <f t="shared" ref="BN1597:BN1640" si="1961">SUM(M1597:R1597)</f>
        <v>0.61685160884463419</v>
      </c>
    </row>
    <row r="1598" spans="1:66" x14ac:dyDescent="0.25">
      <c r="A1598" t="s">
        <v>91</v>
      </c>
      <c r="B1598" t="s">
        <v>123</v>
      </c>
      <c r="C1598" t="s">
        <v>127</v>
      </c>
      <c r="D1598" t="s">
        <v>572</v>
      </c>
      <c r="E1598">
        <f>VLOOKUP(A1598,home!$A$2:$E$405,3,FALSE)</f>
        <v>1.5</v>
      </c>
      <c r="F1598">
        <f>VLOOKUP(B1598,home!$B$2:$E$405,3,FALSE)</f>
        <v>1.0900000000000001</v>
      </c>
      <c r="G1598">
        <f>VLOOKUP(C1598,away!$B$2:$E$405,4,FALSE)</f>
        <v>0.71</v>
      </c>
      <c r="H1598">
        <f>VLOOKUP(A1598,away!$A$2:$E$405,3,FALSE)</f>
        <v>1.1974637681159399</v>
      </c>
      <c r="I1598">
        <f>VLOOKUP(C1598,away!$B$2:$E$405,3,FALSE)</f>
        <v>0.9</v>
      </c>
      <c r="J1598">
        <f>VLOOKUP(B1598,home!$B$2:$E$405,4,FALSE)</f>
        <v>0.71</v>
      </c>
      <c r="K1598" s="3">
        <f t="shared" si="1906"/>
        <v>1.1608500000000002</v>
      </c>
      <c r="L1598" s="3">
        <f t="shared" si="1907"/>
        <v>0.76517934782608554</v>
      </c>
      <c r="M1598" s="5">
        <f t="shared" si="1908"/>
        <v>0.14572567721835478</v>
      </c>
      <c r="N1598" s="5">
        <f t="shared" si="1909"/>
        <v>0.1691656523989272</v>
      </c>
      <c r="O1598" s="5">
        <f t="shared" si="1910"/>
        <v>0.11150627865545536</v>
      </c>
      <c r="P1598" s="5">
        <f t="shared" si="1911"/>
        <v>0.12944206357718538</v>
      </c>
      <c r="Q1598" s="5">
        <f t="shared" si="1912"/>
        <v>9.8187973793647326E-2</v>
      </c>
      <c r="R1598" s="5">
        <f t="shared" si="1913"/>
        <v>4.266115079004755E-2</v>
      </c>
      <c r="S1598" s="5">
        <f t="shared" si="1914"/>
        <v>2.8744501557563713E-2</v>
      </c>
      <c r="T1598" s="5">
        <f t="shared" si="1915"/>
        <v>7.5131409751787837E-2</v>
      </c>
      <c r="U1598" s="5">
        <f t="shared" si="1916"/>
        <v>4.9523196894626711E-2</v>
      </c>
      <c r="V1598" s="5">
        <f t="shared" si="1917"/>
        <v>2.8369495869310004E-3</v>
      </c>
      <c r="W1598" s="5">
        <f t="shared" si="1918"/>
        <v>3.7993836459451848E-2</v>
      </c>
      <c r="X1598" s="5">
        <f t="shared" si="1919"/>
        <v>2.9072099003454314E-2</v>
      </c>
      <c r="Y1598" s="5">
        <f t="shared" si="1920"/>
        <v>1.1122684877699282E-2</v>
      </c>
      <c r="Z1598" s="5">
        <f t="shared" si="1921"/>
        <v>1.0881143846346295E-2</v>
      </c>
      <c r="AA1598" s="5">
        <f t="shared" si="1922"/>
        <v>1.2631375834031098E-2</v>
      </c>
      <c r="AB1598" s="5">
        <f t="shared" si="1923"/>
        <v>7.3315663184675009E-3</v>
      </c>
      <c r="AC1598" s="5">
        <f t="shared" si="1924"/>
        <v>1.5749652695323829E-4</v>
      </c>
      <c r="AD1598" s="5">
        <f t="shared" si="1925"/>
        <v>1.102628626348867E-2</v>
      </c>
      <c r="AE1598" s="5">
        <f t="shared" si="1926"/>
        <v>8.4370865320399849E-3</v>
      </c>
      <c r="AF1598" s="5">
        <f t="shared" si="1927"/>
        <v>3.2279421850693033E-3</v>
      </c>
      <c r="AG1598" s="5">
        <f t="shared" si="1928"/>
        <v>8.2331823199721307E-4</v>
      </c>
      <c r="AH1598" s="5">
        <f t="shared" si="1929"/>
        <v>2.0815066379872697E-3</v>
      </c>
      <c r="AI1598" s="5">
        <f t="shared" si="1930"/>
        <v>2.4163169807075225E-3</v>
      </c>
      <c r="AJ1598" s="5">
        <f t="shared" si="1931"/>
        <v>1.4024907835271641E-3</v>
      </c>
      <c r="AK1598" s="5">
        <f t="shared" si="1932"/>
        <v>5.426938086858363E-4</v>
      </c>
      <c r="AL1598" s="5">
        <f t="shared" si="1933"/>
        <v>5.5959048107958759E-6</v>
      </c>
      <c r="AM1598" s="5">
        <f t="shared" si="1934"/>
        <v>2.5599728817941639E-3</v>
      </c>
      <c r="AN1598" s="5">
        <f t="shared" si="1935"/>
        <v>1.958838380143723E-3</v>
      </c>
      <c r="AO1598" s="5">
        <f t="shared" si="1936"/>
        <v>7.4943133710753996E-4</v>
      </c>
      <c r="AP1598" s="5">
        <f t="shared" si="1937"/>
        <v>1.9114979392279293E-4</v>
      </c>
      <c r="AQ1598" s="5">
        <f t="shared" si="1938"/>
        <v>3.6565968662733324E-5</v>
      </c>
      <c r="AR1598" s="5">
        <f t="shared" si="1939"/>
        <v>3.1854517835015354E-4</v>
      </c>
      <c r="AS1598" s="5">
        <f t="shared" si="1940"/>
        <v>3.6978317028777579E-4</v>
      </c>
      <c r="AT1598" s="5">
        <f t="shared" si="1941"/>
        <v>2.1463139661428231E-4</v>
      </c>
      <c r="AU1598" s="5">
        <f t="shared" si="1942"/>
        <v>8.3051618919896563E-5</v>
      </c>
      <c r="AV1598" s="5">
        <f t="shared" si="1943"/>
        <v>2.4102617955790482E-5</v>
      </c>
      <c r="AW1598" s="5">
        <f t="shared" si="1944"/>
        <v>1.3807249196599124E-7</v>
      </c>
      <c r="AX1598" s="5">
        <f t="shared" si="1945"/>
        <v>4.952907533051263E-4</v>
      </c>
      <c r="AY1598" s="5">
        <f t="shared" si="1946"/>
        <v>3.7898625559830711E-4</v>
      </c>
      <c r="AZ1598" s="5">
        <f t="shared" si="1947"/>
        <v>1.4499622794688141E-4</v>
      </c>
      <c r="BA1598" s="5">
        <f t="shared" si="1948"/>
        <v>3.6982706379212385E-5</v>
      </c>
      <c r="BB1598" s="5">
        <f t="shared" si="1949"/>
        <v>7.0746007870223358E-6</v>
      </c>
      <c r="BC1598" s="5">
        <f t="shared" si="1950"/>
        <v>1.0826676832687329E-6</v>
      </c>
      <c r="BD1598" s="5">
        <f t="shared" si="1951"/>
        <v>4.0624031970519076E-5</v>
      </c>
      <c r="BE1598" s="5">
        <f t="shared" si="1952"/>
        <v>4.7158407512977076E-5</v>
      </c>
      <c r="BF1598" s="5">
        <f t="shared" si="1953"/>
        <v>2.7371918680719723E-5</v>
      </c>
      <c r="BG1598" s="5">
        <f t="shared" si="1954"/>
        <v>1.05915639335045E-5</v>
      </c>
      <c r="BH1598" s="5">
        <f t="shared" si="1955"/>
        <v>3.073804248052175E-6</v>
      </c>
      <c r="BI1598" s="5">
        <f t="shared" si="1956"/>
        <v>7.1364513227027335E-7</v>
      </c>
      <c r="BJ1598" s="8">
        <f t="shared" si="1957"/>
        <v>0.45074866107089379</v>
      </c>
      <c r="BK1598" s="8">
        <f t="shared" si="1958"/>
        <v>0.3072912706273972</v>
      </c>
      <c r="BL1598" s="8">
        <f t="shared" si="1959"/>
        <v>0.23123622405714195</v>
      </c>
      <c r="BM1598" s="8">
        <f t="shared" si="1960"/>
        <v>0.30308965498505536</v>
      </c>
      <c r="BN1598" s="8">
        <f t="shared" si="1961"/>
        <v>0.69668879643361747</v>
      </c>
    </row>
    <row r="1599" spans="1:66" x14ac:dyDescent="0.25">
      <c r="A1599" t="s">
        <v>91</v>
      </c>
      <c r="B1599" t="s">
        <v>89</v>
      </c>
      <c r="C1599" t="s">
        <v>97</v>
      </c>
      <c r="D1599" t="s">
        <v>572</v>
      </c>
      <c r="E1599">
        <f>VLOOKUP(A1599,home!$A$2:$E$405,3,FALSE)</f>
        <v>1.5</v>
      </c>
      <c r="F1599">
        <f>VLOOKUP(B1599,home!$B$2:$E$405,3,FALSE)</f>
        <v>0.55000000000000004</v>
      </c>
      <c r="G1599">
        <f>VLOOKUP(C1599,away!$B$2:$E$405,4,FALSE)</f>
        <v>0.9</v>
      </c>
      <c r="H1599">
        <f>VLOOKUP(A1599,away!$A$2:$E$405,3,FALSE)</f>
        <v>1.1974637681159399</v>
      </c>
      <c r="I1599">
        <f>VLOOKUP(C1599,away!$B$2:$E$405,3,FALSE)</f>
        <v>0.67</v>
      </c>
      <c r="J1599">
        <f>VLOOKUP(B1599,home!$B$2:$E$405,4,FALSE)</f>
        <v>1.1499999999999999</v>
      </c>
      <c r="K1599" s="3">
        <f t="shared" si="1906"/>
        <v>0.74250000000000005</v>
      </c>
      <c r="L1599" s="3">
        <f t="shared" si="1907"/>
        <v>0.92264583333333161</v>
      </c>
      <c r="M1599" s="5">
        <f t="shared" si="1908"/>
        <v>0.18916306968938854</v>
      </c>
      <c r="N1599" s="5">
        <f t="shared" si="1909"/>
        <v>0.14045357924437102</v>
      </c>
      <c r="O1599" s="5">
        <f t="shared" si="1910"/>
        <v>0.17453051806945696</v>
      </c>
      <c r="P1599" s="5">
        <f t="shared" si="1911"/>
        <v>0.12958890966657183</v>
      </c>
      <c r="Q1599" s="5">
        <f t="shared" si="1912"/>
        <v>5.2143391294472735E-2</v>
      </c>
      <c r="R1599" s="5">
        <f t="shared" si="1913"/>
        <v>8.0514927643146106E-2</v>
      </c>
      <c r="S1599" s="5">
        <f t="shared" si="1914"/>
        <v>2.2194191413982108E-2</v>
      </c>
      <c r="T1599" s="5">
        <f t="shared" si="1915"/>
        <v>4.8109882713714781E-2</v>
      </c>
      <c r="U1599" s="5">
        <f t="shared" si="1916"/>
        <v>5.9782333775035987E-2</v>
      </c>
      <c r="V1599" s="5">
        <f t="shared" si="1917"/>
        <v>1.6893837041658227E-3</v>
      </c>
      <c r="W1599" s="5">
        <f t="shared" si="1918"/>
        <v>1.2905489345382002E-2</v>
      </c>
      <c r="X1599" s="5">
        <f t="shared" si="1919"/>
        <v>1.190719597164441E-2</v>
      </c>
      <c r="Y1599" s="5">
        <f t="shared" si="1920"/>
        <v>5.4930623749605721E-3</v>
      </c>
      <c r="Z1599" s="5">
        <f t="shared" si="1921"/>
        <v>2.476225417036115E-2</v>
      </c>
      <c r="AA1599" s="5">
        <f t="shared" si="1922"/>
        <v>1.8385973721493157E-2</v>
      </c>
      <c r="AB1599" s="5">
        <f t="shared" si="1923"/>
        <v>6.8257927441043335E-3</v>
      </c>
      <c r="AC1599" s="5">
        <f t="shared" si="1924"/>
        <v>7.2333553462234105E-5</v>
      </c>
      <c r="AD1599" s="5">
        <f t="shared" si="1925"/>
        <v>2.3955814597365339E-3</v>
      </c>
      <c r="AE1599" s="5">
        <f t="shared" si="1926"/>
        <v>2.2102732522364934E-3</v>
      </c>
      <c r="AF1599" s="5">
        <f t="shared" si="1927"/>
        <v>1.0196497033520561E-3</v>
      </c>
      <c r="AG1599" s="5">
        <f t="shared" si="1928"/>
        <v>3.1359185008578079E-4</v>
      </c>
      <c r="AH1599" s="5">
        <f t="shared" si="1929"/>
        <v>5.7116976585561566E-3</v>
      </c>
      <c r="AI1599" s="5">
        <f t="shared" si="1930"/>
        <v>4.2409355114779463E-3</v>
      </c>
      <c r="AJ1599" s="5">
        <f t="shared" si="1931"/>
        <v>1.5744473086361877E-3</v>
      </c>
      <c r="AK1599" s="5">
        <f t="shared" si="1932"/>
        <v>3.8967570888745647E-4</v>
      </c>
      <c r="AL1599" s="5">
        <f t="shared" si="1933"/>
        <v>1.9821260758500859E-6</v>
      </c>
      <c r="AM1599" s="5">
        <f t="shared" si="1934"/>
        <v>3.5574384677087542E-4</v>
      </c>
      <c r="AN1599" s="5">
        <f t="shared" si="1935"/>
        <v>3.2822557795711936E-4</v>
      </c>
      <c r="AO1599" s="5">
        <f t="shared" si="1936"/>
        <v>1.5141798094778038E-4</v>
      </c>
      <c r="AP1599" s="5">
        <f t="shared" si="1937"/>
        <v>4.6568389737738466E-5</v>
      </c>
      <c r="AQ1599" s="5">
        <f t="shared" si="1938"/>
        <v>1.0741532689141767E-5</v>
      </c>
      <c r="AR1599" s="5">
        <f t="shared" si="1939"/>
        <v>1.0539748091853169E-3</v>
      </c>
      <c r="AS1599" s="5">
        <f t="shared" si="1940"/>
        <v>7.8257629582009791E-4</v>
      </c>
      <c r="AT1599" s="5">
        <f t="shared" si="1941"/>
        <v>2.9053144982321135E-4</v>
      </c>
      <c r="AU1599" s="5">
        <f t="shared" si="1942"/>
        <v>7.1906533831244806E-5</v>
      </c>
      <c r="AV1599" s="5">
        <f t="shared" si="1943"/>
        <v>1.3347650342424818E-5</v>
      </c>
      <c r="AW1599" s="5">
        <f t="shared" si="1944"/>
        <v>3.7719007528628823E-8</v>
      </c>
      <c r="AX1599" s="5">
        <f t="shared" si="1945"/>
        <v>4.4023301037895819E-5</v>
      </c>
      <c r="AY1599" s="5">
        <f t="shared" si="1946"/>
        <v>4.0617915272193513E-5</v>
      </c>
      <c r="AZ1599" s="5">
        <f t="shared" si="1947"/>
        <v>1.8737975142287817E-5</v>
      </c>
      <c r="BA1599" s="5">
        <f t="shared" si="1948"/>
        <v>5.7628382300451334E-6</v>
      </c>
      <c r="BB1599" s="5">
        <f t="shared" si="1949"/>
        <v>1.3292646702812934E-6</v>
      </c>
      <c r="BC1599" s="5">
        <f t="shared" si="1950"/>
        <v>2.4528810188644808E-7</v>
      </c>
      <c r="BD1599" s="5">
        <f t="shared" si="1951"/>
        <v>1.620742443555209E-4</v>
      </c>
      <c r="BE1599" s="5">
        <f t="shared" si="1952"/>
        <v>1.203401264339743E-4</v>
      </c>
      <c r="BF1599" s="5">
        <f t="shared" si="1953"/>
        <v>4.4676271938612955E-5</v>
      </c>
      <c r="BG1599" s="5">
        <f t="shared" si="1954"/>
        <v>1.1057377304806706E-5</v>
      </c>
      <c r="BH1599" s="5">
        <f t="shared" si="1955"/>
        <v>2.0525256622047448E-6</v>
      </c>
      <c r="BI1599" s="5">
        <f t="shared" si="1956"/>
        <v>3.0480006083740471E-7</v>
      </c>
      <c r="BJ1599" s="8">
        <f t="shared" si="1957"/>
        <v>0.27795511112051363</v>
      </c>
      <c r="BK1599" s="8">
        <f t="shared" si="1958"/>
        <v>0.34275048806891856</v>
      </c>
      <c r="BL1599" s="8">
        <f t="shared" si="1959"/>
        <v>0.35450914422555274</v>
      </c>
      <c r="BM1599" s="8">
        <f t="shared" si="1960"/>
        <v>0.23354202178167399</v>
      </c>
      <c r="BN1599" s="8">
        <f t="shared" si="1961"/>
        <v>0.7663943956074073</v>
      </c>
    </row>
    <row r="1600" spans="1:66" x14ac:dyDescent="0.25">
      <c r="A1600" t="s">
        <v>91</v>
      </c>
      <c r="B1600" t="s">
        <v>96</v>
      </c>
      <c r="C1600" t="s">
        <v>94</v>
      </c>
      <c r="D1600" t="s">
        <v>572</v>
      </c>
      <c r="E1600">
        <f>VLOOKUP(A1600,home!$A$2:$E$405,3,FALSE)</f>
        <v>1.5</v>
      </c>
      <c r="F1600">
        <f>VLOOKUP(B1600,home!$B$2:$E$405,3,FALSE)</f>
        <v>1.22</v>
      </c>
      <c r="G1600">
        <f>VLOOKUP(C1600,away!$B$2:$E$405,4,FALSE)</f>
        <v>1.36</v>
      </c>
      <c r="H1600">
        <f>VLOOKUP(A1600,away!$A$2:$E$405,3,FALSE)</f>
        <v>1.1974637681159399</v>
      </c>
      <c r="I1600">
        <f>VLOOKUP(C1600,away!$B$2:$E$405,3,FALSE)</f>
        <v>0.57999999999999996</v>
      </c>
      <c r="J1600">
        <f>VLOOKUP(B1600,home!$B$2:$E$405,4,FALSE)</f>
        <v>0.78</v>
      </c>
      <c r="K1600" s="3">
        <f t="shared" si="1906"/>
        <v>2.4888000000000003</v>
      </c>
      <c r="L1600" s="3">
        <f t="shared" si="1907"/>
        <v>0.54173260869565121</v>
      </c>
      <c r="M1600" s="5">
        <f t="shared" si="1908"/>
        <v>4.8289911648746797E-2</v>
      </c>
      <c r="N1600" s="5">
        <f t="shared" si="1909"/>
        <v>0.12018393211140105</v>
      </c>
      <c r="O1600" s="5">
        <f t="shared" si="1910"/>
        <v>2.6160219811158118E-2</v>
      </c>
      <c r="P1600" s="5">
        <f t="shared" si="1911"/>
        <v>6.5107555066010334E-2</v>
      </c>
      <c r="Q1600" s="5">
        <f t="shared" si="1912"/>
        <v>0.1495568851194275</v>
      </c>
      <c r="R1600" s="5">
        <f t="shared" si="1913"/>
        <v>7.0859220611751705E-3</v>
      </c>
      <c r="S1600" s="5">
        <f t="shared" si="1914"/>
        <v>2.1945545052491189E-2</v>
      </c>
      <c r="T1600" s="5">
        <f t="shared" si="1915"/>
        <v>8.101984152414328E-2</v>
      </c>
      <c r="U1600" s="5">
        <f t="shared" si="1916"/>
        <v>1.7635442825852766E-2</v>
      </c>
      <c r="V1600" s="5">
        <f t="shared" si="1917"/>
        <v>3.287598990198334E-3</v>
      </c>
      <c r="W1600" s="5">
        <f t="shared" si="1918"/>
        <v>0.12407239189507707</v>
      </c>
      <c r="X1600" s="5">
        <f t="shared" si="1919"/>
        <v>6.7214060528429265E-2</v>
      </c>
      <c r="Y1600" s="5">
        <f t="shared" si="1920"/>
        <v>1.8206024175546693E-2</v>
      </c>
      <c r="Z1600" s="5">
        <f t="shared" si="1921"/>
        <v>1.2795583477381637E-3</v>
      </c>
      <c r="AA1600" s="5">
        <f t="shared" si="1922"/>
        <v>3.184564815850742E-3</v>
      </c>
      <c r="AB1600" s="5">
        <f t="shared" si="1923"/>
        <v>3.9628724568446646E-3</v>
      </c>
      <c r="AC1600" s="5">
        <f t="shared" si="1924"/>
        <v>2.7703448424984444E-4</v>
      </c>
      <c r="AD1600" s="5">
        <f t="shared" si="1925"/>
        <v>7.7197842237116981E-2</v>
      </c>
      <c r="AE1600" s="5">
        <f t="shared" si="1926"/>
        <v>4.1820588460788705E-2</v>
      </c>
      <c r="AF1600" s="5">
        <f t="shared" si="1927"/>
        <v>1.1327788242025155E-2</v>
      </c>
      <c r="AG1600" s="5">
        <f t="shared" si="1928"/>
        <v>2.0455440917014041E-3</v>
      </c>
      <c r="AH1600" s="5">
        <f t="shared" si="1929"/>
        <v>1.7329462042462313E-4</v>
      </c>
      <c r="AI1600" s="5">
        <f t="shared" si="1930"/>
        <v>4.3129565131280208E-4</v>
      </c>
      <c r="AJ1600" s="5">
        <f t="shared" si="1931"/>
        <v>5.3670430849365102E-4</v>
      </c>
      <c r="AK1600" s="5">
        <f t="shared" si="1932"/>
        <v>4.4524989432633298E-4</v>
      </c>
      <c r="AL1600" s="5">
        <f t="shared" si="1933"/>
        <v>1.4940626166126854E-5</v>
      </c>
      <c r="AM1600" s="5">
        <f t="shared" si="1934"/>
        <v>3.8425997951947309E-2</v>
      </c>
      <c r="AN1600" s="5">
        <f t="shared" si="1935"/>
        <v>2.0816616112242167E-2</v>
      </c>
      <c r="AO1600" s="5">
        <f t="shared" si="1936"/>
        <v>5.6385198753504361E-3</v>
      </c>
      <c r="AP1600" s="5">
        <f t="shared" si="1937"/>
        <v>1.0181900270852899E-3</v>
      </c>
      <c r="AQ1600" s="5">
        <f t="shared" si="1938"/>
        <v>1.3789668488020245E-4</v>
      </c>
      <c r="AR1600" s="5">
        <f t="shared" si="1939"/>
        <v>1.8775869359110761E-5</v>
      </c>
      <c r="AS1600" s="5">
        <f t="shared" si="1940"/>
        <v>4.6729383660954866E-5</v>
      </c>
      <c r="AT1600" s="5">
        <f t="shared" si="1941"/>
        <v>5.8150045027692259E-5</v>
      </c>
      <c r="AU1600" s="5">
        <f t="shared" si="1942"/>
        <v>4.8241277354973496E-5</v>
      </c>
      <c r="AV1600" s="5">
        <f t="shared" si="1943"/>
        <v>3.001572277026452E-5</v>
      </c>
      <c r="AW1600" s="5">
        <f t="shared" si="1944"/>
        <v>5.5955305939318251E-7</v>
      </c>
      <c r="AX1600" s="5">
        <f t="shared" si="1945"/>
        <v>1.5939103950467756E-2</v>
      </c>
      <c r="AY1600" s="5">
        <f t="shared" si="1946"/>
        <v>8.634732363358058E-3</v>
      </c>
      <c r="AZ1600" s="5">
        <f t="shared" si="1947"/>
        <v>2.3388580442953626E-3</v>
      </c>
      <c r="BA1600" s="5">
        <f t="shared" si="1948"/>
        <v>4.2234522323497859E-4</v>
      </c>
      <c r="BB1600" s="5">
        <f t="shared" si="1949"/>
        <v>5.7199544888308023E-5</v>
      </c>
      <c r="BC1600" s="5">
        <f t="shared" si="1950"/>
        <v>6.197371733709424E-6</v>
      </c>
      <c r="BD1600" s="5">
        <f t="shared" si="1951"/>
        <v>1.6952501147399686E-6</v>
      </c>
      <c r="BE1600" s="5">
        <f t="shared" si="1952"/>
        <v>4.2191384855648343E-6</v>
      </c>
      <c r="BF1600" s="5">
        <f t="shared" si="1953"/>
        <v>5.2502959314368811E-6</v>
      </c>
      <c r="BG1600" s="5">
        <f t="shared" si="1954"/>
        <v>4.3556455047200366E-6</v>
      </c>
      <c r="BH1600" s="5">
        <f t="shared" si="1955"/>
        <v>2.7100826330368079E-6</v>
      </c>
      <c r="BI1600" s="5">
        <f t="shared" si="1956"/>
        <v>1.3489707314204002E-6</v>
      </c>
      <c r="BJ1600" s="8">
        <f t="shared" si="1957"/>
        <v>0.78608055553514078</v>
      </c>
      <c r="BK1600" s="8">
        <f t="shared" si="1958"/>
        <v>0.1475573182312207</v>
      </c>
      <c r="BL1600" s="8">
        <f t="shared" si="1959"/>
        <v>5.9837058127012774E-2</v>
      </c>
      <c r="BM1600" s="8">
        <f t="shared" si="1960"/>
        <v>0.56973589161289473</v>
      </c>
      <c r="BN1600" s="8">
        <f t="shared" si="1961"/>
        <v>0.41638442581791901</v>
      </c>
    </row>
    <row r="1601" spans="1:66" x14ac:dyDescent="0.25">
      <c r="A1601" t="s">
        <v>91</v>
      </c>
      <c r="B1601" t="s">
        <v>129</v>
      </c>
      <c r="C1601" t="s">
        <v>122</v>
      </c>
      <c r="D1601" t="s">
        <v>572</v>
      </c>
      <c r="E1601">
        <f>VLOOKUP(A1601,home!$A$2:$E$405,3,FALSE)</f>
        <v>1.5</v>
      </c>
      <c r="F1601">
        <f>VLOOKUP(B1601,home!$B$2:$E$405,3,FALSE)</f>
        <v>0.96</v>
      </c>
      <c r="G1601">
        <f>VLOOKUP(C1601,away!$B$2:$E$405,4,FALSE)</f>
        <v>1.3</v>
      </c>
      <c r="H1601">
        <f>VLOOKUP(A1601,away!$A$2:$E$405,3,FALSE)</f>
        <v>1.1974637681159399</v>
      </c>
      <c r="I1601">
        <f>VLOOKUP(C1601,away!$B$2:$E$405,3,FALSE)</f>
        <v>0.81</v>
      </c>
      <c r="J1601">
        <f>VLOOKUP(B1601,home!$B$2:$E$405,4,FALSE)</f>
        <v>1.27</v>
      </c>
      <c r="K1601" s="3">
        <f t="shared" si="1906"/>
        <v>1.8719999999999999</v>
      </c>
      <c r="L1601" s="3">
        <f t="shared" si="1907"/>
        <v>1.2318309782608674</v>
      </c>
      <c r="M1601" s="5">
        <f t="shared" si="1908"/>
        <v>4.4876950036706158E-2</v>
      </c>
      <c r="N1601" s="5">
        <f t="shared" si="1909"/>
        <v>8.400965046871392E-2</v>
      </c>
      <c r="O1601" s="5">
        <f t="shared" si="1910"/>
        <v>5.5280817265079822E-2</v>
      </c>
      <c r="P1601" s="5">
        <f t="shared" si="1911"/>
        <v>0.10348568992022941</v>
      </c>
      <c r="Q1601" s="5">
        <f t="shared" si="1912"/>
        <v>7.8633032838716227E-2</v>
      </c>
      <c r="R1601" s="5">
        <f t="shared" si="1913"/>
        <v>3.4048311605351766E-2</v>
      </c>
      <c r="S1601" s="5">
        <f t="shared" si="1914"/>
        <v>5.9659179208404509E-2</v>
      </c>
      <c r="T1601" s="5">
        <f t="shared" si="1915"/>
        <v>9.6862605765334731E-2</v>
      </c>
      <c r="U1601" s="5">
        <f t="shared" si="1916"/>
        <v>6.3738439325218499E-2</v>
      </c>
      <c r="V1601" s="5">
        <f t="shared" si="1917"/>
        <v>1.5285925217998104E-2</v>
      </c>
      <c r="W1601" s="5">
        <f t="shared" si="1918"/>
        <v>4.9067012491358933E-2</v>
      </c>
      <c r="X1601" s="5">
        <f t="shared" si="1919"/>
        <v>6.0442265997568877E-2</v>
      </c>
      <c r="Y1601" s="5">
        <f t="shared" si="1920"/>
        <v>3.7227327826044418E-2</v>
      </c>
      <c r="Z1601" s="5">
        <f t="shared" si="1921"/>
        <v>1.398058833098377E-2</v>
      </c>
      <c r="AA1601" s="5">
        <f t="shared" si="1922"/>
        <v>2.6171661355601616E-2</v>
      </c>
      <c r="AB1601" s="5">
        <f t="shared" si="1923"/>
        <v>2.4496675028843111E-2</v>
      </c>
      <c r="AC1601" s="5">
        <f t="shared" si="1924"/>
        <v>2.2030721171443623E-3</v>
      </c>
      <c r="AD1601" s="5">
        <f t="shared" si="1925"/>
        <v>2.2963361845955987E-2</v>
      </c>
      <c r="AE1601" s="5">
        <f t="shared" si="1926"/>
        <v>2.8286980486862245E-2</v>
      </c>
      <c r="AF1601" s="5">
        <f t="shared" si="1927"/>
        <v>1.7422389422588794E-2</v>
      </c>
      <c r="AG1601" s="5">
        <f t="shared" si="1928"/>
        <v>7.1538130020231145E-3</v>
      </c>
      <c r="AH1601" s="5">
        <f t="shared" si="1929"/>
        <v>4.3054304501045524E-3</v>
      </c>
      <c r="AI1601" s="5">
        <f t="shared" si="1930"/>
        <v>8.0597658025957208E-3</v>
      </c>
      <c r="AJ1601" s="5">
        <f t="shared" si="1931"/>
        <v>7.5439407912295956E-3</v>
      </c>
      <c r="AK1601" s="5">
        <f t="shared" si="1932"/>
        <v>4.7074190537272683E-3</v>
      </c>
      <c r="AL1601" s="5">
        <f t="shared" si="1933"/>
        <v>2.0321027859533934E-4</v>
      </c>
      <c r="AM1601" s="5">
        <f t="shared" si="1934"/>
        <v>8.5974826751259153E-3</v>
      </c>
      <c r="AN1601" s="5">
        <f t="shared" si="1935"/>
        <v>1.0590645494281218E-2</v>
      </c>
      <c r="AO1601" s="5">
        <f t="shared" si="1936"/>
        <v>6.5229425998172396E-3</v>
      </c>
      <c r="AP1601" s="5">
        <f t="shared" si="1937"/>
        <v>2.6783875879574522E-3</v>
      </c>
      <c r="AQ1601" s="5">
        <f t="shared" si="1938"/>
        <v>8.2483020065884862E-4</v>
      </c>
      <c r="AR1601" s="5">
        <f t="shared" si="1939"/>
        <v>1.0607125206372832E-3</v>
      </c>
      <c r="AS1601" s="5">
        <f t="shared" si="1940"/>
        <v>1.9856538386329942E-3</v>
      </c>
      <c r="AT1601" s="5">
        <f t="shared" si="1941"/>
        <v>1.8585719929604823E-3</v>
      </c>
      <c r="AU1601" s="5">
        <f t="shared" si="1942"/>
        <v>1.1597489236073412E-3</v>
      </c>
      <c r="AV1601" s="5">
        <f t="shared" si="1943"/>
        <v>5.4276249624823588E-4</v>
      </c>
      <c r="AW1601" s="5">
        <f t="shared" si="1944"/>
        <v>1.3016677246287536E-5</v>
      </c>
      <c r="AX1601" s="5">
        <f t="shared" si="1945"/>
        <v>2.6824145946392859E-3</v>
      </c>
      <c r="AY1601" s="5">
        <f t="shared" si="1946"/>
        <v>3.3042813942157395E-3</v>
      </c>
      <c r="AZ1601" s="5">
        <f t="shared" si="1947"/>
        <v>2.0351580911429786E-3</v>
      </c>
      <c r="BA1601" s="5">
        <f t="shared" si="1948"/>
        <v>8.356569274427251E-4</v>
      </c>
      <c r="BB1601" s="5">
        <f t="shared" si="1949"/>
        <v>2.5734702260556076E-4</v>
      </c>
      <c r="BC1601" s="5">
        <f t="shared" si="1950"/>
        <v>6.3401606921745877E-5</v>
      </c>
      <c r="BD1601" s="5">
        <f t="shared" si="1951"/>
        <v>2.1776975699169587E-4</v>
      </c>
      <c r="BE1601" s="5">
        <f t="shared" si="1952"/>
        <v>4.0766498508845462E-4</v>
      </c>
      <c r="BF1601" s="5">
        <f t="shared" si="1953"/>
        <v>3.8157442604279352E-4</v>
      </c>
      <c r="BG1601" s="5">
        <f t="shared" si="1954"/>
        <v>2.3810244185070318E-4</v>
      </c>
      <c r="BH1601" s="5">
        <f t="shared" si="1955"/>
        <v>1.1143194278612912E-4</v>
      </c>
      <c r="BI1601" s="5">
        <f t="shared" si="1956"/>
        <v>4.1720119379126715E-5</v>
      </c>
      <c r="BJ1601" s="8">
        <f t="shared" si="1957"/>
        <v>0.52046098833997589</v>
      </c>
      <c r="BK1601" s="8">
        <f t="shared" si="1958"/>
        <v>0.22901830817329361</v>
      </c>
      <c r="BL1601" s="8">
        <f t="shared" si="1959"/>
        <v>0.23635817412197724</v>
      </c>
      <c r="BM1601" s="8">
        <f t="shared" si="1960"/>
        <v>0.59619234211446404</v>
      </c>
      <c r="BN1601" s="8">
        <f t="shared" si="1961"/>
        <v>0.40033445213479729</v>
      </c>
    </row>
    <row r="1602" spans="1:66" x14ac:dyDescent="0.25">
      <c r="A1602" t="s">
        <v>91</v>
      </c>
      <c r="B1602" t="s">
        <v>106</v>
      </c>
      <c r="C1602" t="s">
        <v>124</v>
      </c>
      <c r="D1602" t="s">
        <v>572</v>
      </c>
      <c r="E1602">
        <f>VLOOKUP(A1602,home!$A$2:$E$405,3,FALSE)</f>
        <v>1.5</v>
      </c>
      <c r="F1602">
        <f>VLOOKUP(B1602,home!$B$2:$E$405,3,FALSE)</f>
        <v>0.83</v>
      </c>
      <c r="G1602">
        <f>VLOOKUP(C1602,away!$B$2:$E$405,4,FALSE)</f>
        <v>0.77</v>
      </c>
      <c r="H1602">
        <f>VLOOKUP(A1602,away!$A$2:$E$405,3,FALSE)</f>
        <v>1.1974637681159399</v>
      </c>
      <c r="I1602">
        <f>VLOOKUP(C1602,away!$B$2:$E$405,3,FALSE)</f>
        <v>1.03</v>
      </c>
      <c r="J1602">
        <f>VLOOKUP(B1602,home!$B$2:$E$405,4,FALSE)</f>
        <v>1.31</v>
      </c>
      <c r="K1602" s="3">
        <f t="shared" si="1906"/>
        <v>0.95864999999999989</v>
      </c>
      <c r="L1602" s="3">
        <f t="shared" si="1907"/>
        <v>1.6157378623188379</v>
      </c>
      <c r="M1602" s="5">
        <f t="shared" si="1908"/>
        <v>7.6200453693917869E-2</v>
      </c>
      <c r="N1602" s="5">
        <f t="shared" si="1909"/>
        <v>7.3049564933674357E-2</v>
      </c>
      <c r="O1602" s="5">
        <f t="shared" si="1910"/>
        <v>0.12311995815913647</v>
      </c>
      <c r="P1602" s="5">
        <f t="shared" si="1911"/>
        <v>0.11802894788925616</v>
      </c>
      <c r="Q1602" s="5">
        <f t="shared" si="1912"/>
        <v>3.501448271183346E-2</v>
      </c>
      <c r="R1602" s="5">
        <f t="shared" si="1913"/>
        <v>9.9464789002413984E-2</v>
      </c>
      <c r="S1602" s="5">
        <f t="shared" si="1914"/>
        <v>4.5704559043054205E-2</v>
      </c>
      <c r="T1602" s="5">
        <f t="shared" si="1915"/>
        <v>5.6574225447017706E-2</v>
      </c>
      <c r="U1602" s="5">
        <f t="shared" si="1916"/>
        <v>9.5351919977164148E-2</v>
      </c>
      <c r="V1602" s="5">
        <f t="shared" si="1917"/>
        <v>7.8658922415089788E-3</v>
      </c>
      <c r="W1602" s="5">
        <f t="shared" si="1918"/>
        <v>1.1188877950566381E-2</v>
      </c>
      <c r="X1602" s="5">
        <f t="shared" si="1919"/>
        <v>1.8078293741594507E-2</v>
      </c>
      <c r="Y1602" s="5">
        <f t="shared" si="1920"/>
        <v>1.4604891842207968E-2</v>
      </c>
      <c r="Z1602" s="5">
        <f t="shared" si="1921"/>
        <v>5.3569675186251532E-2</v>
      </c>
      <c r="AA1602" s="5">
        <f t="shared" si="1922"/>
        <v>5.1354569117300027E-2</v>
      </c>
      <c r="AB1602" s="5">
        <f t="shared" si="1923"/>
        <v>2.4615528842149834E-2</v>
      </c>
      <c r="AC1602" s="5">
        <f t="shared" si="1924"/>
        <v>7.6148085450119E-4</v>
      </c>
      <c r="AD1602" s="5">
        <f t="shared" si="1925"/>
        <v>2.6815544618276148E-3</v>
      </c>
      <c r="AE1602" s="5">
        <f t="shared" si="1926"/>
        <v>4.3326890738448918E-3</v>
      </c>
      <c r="AF1602" s="5">
        <f t="shared" si="1927"/>
        <v>3.5002448911331664E-3</v>
      </c>
      <c r="AG1602" s="5">
        <f t="shared" si="1928"/>
        <v>1.8851593993306451E-3</v>
      </c>
      <c r="AH1602" s="5">
        <f t="shared" si="1929"/>
        <v>2.1638638117637131E-2</v>
      </c>
      <c r="AI1602" s="5">
        <f t="shared" si="1930"/>
        <v>2.0743880431472832E-2</v>
      </c>
      <c r="AJ1602" s="5">
        <f t="shared" si="1931"/>
        <v>9.943060487815715E-3</v>
      </c>
      <c r="AK1602" s="5">
        <f t="shared" si="1932"/>
        <v>3.1773049788815112E-3</v>
      </c>
      <c r="AL1602" s="5">
        <f t="shared" si="1933"/>
        <v>4.7179133318866848E-5</v>
      </c>
      <c r="AM1602" s="5">
        <f t="shared" si="1934"/>
        <v>5.1413443696620863E-4</v>
      </c>
      <c r="AN1602" s="5">
        <f t="shared" si="1935"/>
        <v>8.3070647612828129E-4</v>
      </c>
      <c r="AO1602" s="5">
        <f t="shared" si="1936"/>
        <v>6.7110195297696211E-4</v>
      </c>
      <c r="AP1602" s="5">
        <f t="shared" si="1937"/>
        <v>3.6144161163366461E-4</v>
      </c>
      <c r="AQ1602" s="5">
        <f t="shared" si="1938"/>
        <v>1.4599872423351319E-4</v>
      </c>
      <c r="AR1602" s="5">
        <f t="shared" si="1939"/>
        <v>6.9924733791363915E-3</v>
      </c>
      <c r="AS1602" s="5">
        <f t="shared" si="1940"/>
        <v>6.7033346049091011E-3</v>
      </c>
      <c r="AT1602" s="5">
        <f t="shared" si="1941"/>
        <v>3.2130758594980545E-3</v>
      </c>
      <c r="AU1602" s="5">
        <f t="shared" si="1942"/>
        <v>1.0267383909026032E-3</v>
      </c>
      <c r="AV1602" s="5">
        <f t="shared" si="1943"/>
        <v>2.4607068960969507E-4</v>
      </c>
      <c r="AW1602" s="5">
        <f t="shared" si="1944"/>
        <v>2.0299177286909516E-6</v>
      </c>
      <c r="AX1602" s="5">
        <f t="shared" si="1945"/>
        <v>8.2145829666275942E-5</v>
      </c>
      <c r="AY1602" s="5">
        <f t="shared" si="1946"/>
        <v>1.3272612722339607E-4</v>
      </c>
      <c r="AZ1602" s="5">
        <f t="shared" si="1947"/>
        <v>1.0722531453689407E-4</v>
      </c>
      <c r="BA1602" s="5">
        <f t="shared" si="1948"/>
        <v>5.7749333498768741E-5</v>
      </c>
      <c r="BB1602" s="5">
        <f t="shared" si="1949"/>
        <v>2.3326946164409557E-5</v>
      </c>
      <c r="BC1602" s="5">
        <f t="shared" si="1950"/>
        <v>7.538046026021947E-6</v>
      </c>
      <c r="BD1602" s="5">
        <f t="shared" si="1951"/>
        <v>1.8830006649878689E-3</v>
      </c>
      <c r="BE1602" s="5">
        <f t="shared" si="1952"/>
        <v>1.8051385874906204E-3</v>
      </c>
      <c r="BF1602" s="5">
        <f t="shared" si="1953"/>
        <v>8.6524805344894145E-4</v>
      </c>
      <c r="BG1602" s="5">
        <f t="shared" si="1954"/>
        <v>2.7649001547960924E-4</v>
      </c>
      <c r="BH1602" s="5">
        <f t="shared" si="1955"/>
        <v>6.6264288334881824E-5</v>
      </c>
      <c r="BI1602" s="5">
        <f t="shared" si="1956"/>
        <v>1.2704852002446895E-5</v>
      </c>
      <c r="BJ1602" s="8">
        <f t="shared" si="1957"/>
        <v>0.22384407925208513</v>
      </c>
      <c r="BK1602" s="8">
        <f t="shared" si="1958"/>
        <v>0.24874123898278067</v>
      </c>
      <c r="BL1602" s="8">
        <f t="shared" si="1959"/>
        <v>0.47250018849977193</v>
      </c>
      <c r="BM1602" s="8">
        <f t="shared" si="1960"/>
        <v>0.4736462893211621</v>
      </c>
      <c r="BN1602" s="8">
        <f t="shared" si="1961"/>
        <v>0.52487819639023225</v>
      </c>
    </row>
    <row r="1603" spans="1:66" x14ac:dyDescent="0.25">
      <c r="A1603" t="s">
        <v>91</v>
      </c>
      <c r="B1603" t="s">
        <v>370</v>
      </c>
      <c r="C1603" t="s">
        <v>389</v>
      </c>
      <c r="D1603" t="s">
        <v>572</v>
      </c>
      <c r="E1603">
        <f>VLOOKUP(A1603,home!$A$2:$E$405,3,FALSE)</f>
        <v>1.5</v>
      </c>
      <c r="F1603">
        <f>VLOOKUP(B1603,home!$B$2:$E$405,3,FALSE)</f>
        <v>1.39</v>
      </c>
      <c r="G1603">
        <f>VLOOKUP(C1603,away!$B$2:$E$405,4,FALSE)</f>
        <v>0.72</v>
      </c>
      <c r="H1603">
        <f>VLOOKUP(A1603,away!$A$2:$E$405,3,FALSE)</f>
        <v>1.1974637681159399</v>
      </c>
      <c r="I1603">
        <f>VLOOKUP(C1603,away!$B$2:$E$405,3,FALSE)</f>
        <v>1.04</v>
      </c>
      <c r="J1603">
        <f>VLOOKUP(B1603,home!$B$2:$E$405,4,FALSE)</f>
        <v>0.65</v>
      </c>
      <c r="K1603" s="3">
        <f t="shared" si="1906"/>
        <v>1.5011999999999999</v>
      </c>
      <c r="L1603" s="3">
        <f t="shared" si="1907"/>
        <v>0.80948550724637547</v>
      </c>
      <c r="M1603" s="5">
        <f t="shared" si="1908"/>
        <v>9.9193230569521756E-2</v>
      </c>
      <c r="N1603" s="5">
        <f t="shared" si="1909"/>
        <v>0.14890887773096606</v>
      </c>
      <c r="O1603" s="5">
        <f t="shared" si="1910"/>
        <v>8.0295482562976001E-2</v>
      </c>
      <c r="P1603" s="5">
        <f t="shared" si="1911"/>
        <v>0.12053957842353956</v>
      </c>
      <c r="Q1603" s="5">
        <f t="shared" si="1912"/>
        <v>0.11177100362486311</v>
      </c>
      <c r="R1603" s="5">
        <f t="shared" si="1913"/>
        <v>3.2499014716041559E-2</v>
      </c>
      <c r="S1603" s="5">
        <f t="shared" si="1914"/>
        <v>3.6619913181326222E-2</v>
      </c>
      <c r="T1603" s="5">
        <f t="shared" si="1915"/>
        <v>9.0477007564708792E-2</v>
      </c>
      <c r="U1603" s="5">
        <f t="shared" si="1916"/>
        <v>4.8787520891721586E-2</v>
      </c>
      <c r="V1603" s="5">
        <f t="shared" si="1917"/>
        <v>4.9445006046836036E-3</v>
      </c>
      <c r="W1603" s="5">
        <f t="shared" si="1918"/>
        <v>5.5930210213881518E-2</v>
      </c>
      <c r="X1603" s="5">
        <f t="shared" si="1919"/>
        <v>4.527469458538029E-2</v>
      </c>
      <c r="Y1603" s="5">
        <f t="shared" si="1920"/>
        <v>1.8324604555935646E-2</v>
      </c>
      <c r="Z1603" s="5">
        <f t="shared" si="1921"/>
        <v>8.7691604708074414E-3</v>
      </c>
      <c r="AA1603" s="5">
        <f t="shared" si="1922"/>
        <v>1.3164263698776131E-2</v>
      </c>
      <c r="AB1603" s="5">
        <f t="shared" si="1923"/>
        <v>9.8810963323013624E-3</v>
      </c>
      <c r="AC1603" s="5">
        <f t="shared" si="1924"/>
        <v>3.7553471074934654E-4</v>
      </c>
      <c r="AD1603" s="5">
        <f t="shared" si="1925"/>
        <v>2.099060789326972E-2</v>
      </c>
      <c r="AE1603" s="5">
        <f t="shared" si="1926"/>
        <v>1.6991592877893213E-2</v>
      </c>
      <c r="AF1603" s="5">
        <f t="shared" si="1927"/>
        <v>6.8772240898426432E-3</v>
      </c>
      <c r="AG1603" s="5">
        <f t="shared" si="1928"/>
        <v>1.8556710769377551E-3</v>
      </c>
      <c r="AH1603" s="5">
        <f t="shared" si="1929"/>
        <v>1.7746270779591064E-3</v>
      </c>
      <c r="AI1603" s="5">
        <f t="shared" si="1930"/>
        <v>2.6640701694322102E-3</v>
      </c>
      <c r="AJ1603" s="5">
        <f t="shared" si="1931"/>
        <v>1.9996510691758168E-3</v>
      </c>
      <c r="AK1603" s="5">
        <f t="shared" si="1932"/>
        <v>1.0006253950155791E-3</v>
      </c>
      <c r="AL1603" s="5">
        <f t="shared" si="1933"/>
        <v>1.825398586465268E-5</v>
      </c>
      <c r="AM1603" s="5">
        <f t="shared" si="1934"/>
        <v>6.302220113875298E-3</v>
      </c>
      <c r="AN1603" s="5">
        <f t="shared" si="1935"/>
        <v>5.1015558456586566E-3</v>
      </c>
      <c r="AO1603" s="5">
        <f t="shared" si="1936"/>
        <v>2.0648177607343545E-3</v>
      </c>
      <c r="AP1603" s="5">
        <f t="shared" si="1937"/>
        <v>5.5714668413979138E-4</v>
      </c>
      <c r="AQ1603" s="5">
        <f t="shared" si="1938"/>
        <v>1.1275054155538378E-4</v>
      </c>
      <c r="AR1603" s="5">
        <f t="shared" si="1939"/>
        <v>2.8730698007497612E-4</v>
      </c>
      <c r="AS1603" s="5">
        <f t="shared" si="1940"/>
        <v>4.313052384885542E-4</v>
      </c>
      <c r="AT1603" s="5">
        <f t="shared" si="1941"/>
        <v>3.2373771200950875E-4</v>
      </c>
      <c r="AU1603" s="5">
        <f t="shared" si="1942"/>
        <v>1.6199835108955823E-4</v>
      </c>
      <c r="AV1603" s="5">
        <f t="shared" si="1943"/>
        <v>6.0797981163911159E-5</v>
      </c>
      <c r="AW1603" s="5">
        <f t="shared" si="1944"/>
        <v>6.1617325318842088E-7</v>
      </c>
      <c r="AX1603" s="5">
        <f t="shared" si="1945"/>
        <v>1.576815472491603E-3</v>
      </c>
      <c r="AY1603" s="5">
        <f t="shared" si="1946"/>
        <v>1.2764092725837985E-3</v>
      </c>
      <c r="AZ1603" s="5">
        <f t="shared" si="1947"/>
        <v>5.1661740373573661E-4</v>
      </c>
      <c r="BA1603" s="5">
        <f t="shared" si="1948"/>
        <v>1.393981003717761E-4</v>
      </c>
      <c r="BB1603" s="5">
        <f t="shared" si="1949"/>
        <v>2.821018549715708E-5</v>
      </c>
      <c r="BC1603" s="5">
        <f t="shared" si="1950"/>
        <v>4.5671472633361102E-6</v>
      </c>
      <c r="BD1603" s="5">
        <f t="shared" si="1951"/>
        <v>3.8761806083569384E-5</v>
      </c>
      <c r="BE1603" s="5">
        <f t="shared" si="1952"/>
        <v>5.8189223292654354E-5</v>
      </c>
      <c r="BF1603" s="5">
        <f t="shared" si="1953"/>
        <v>4.3676831003466357E-5</v>
      </c>
      <c r="BG1603" s="5">
        <f t="shared" si="1954"/>
        <v>2.1855886234134567E-5</v>
      </c>
      <c r="BH1603" s="5">
        <f t="shared" si="1955"/>
        <v>8.2025141036706983E-6</v>
      </c>
      <c r="BI1603" s="5">
        <f t="shared" si="1956"/>
        <v>2.4627228344860895E-6</v>
      </c>
      <c r="BJ1603" s="8">
        <f t="shared" si="1957"/>
        <v>0.53508200274158546</v>
      </c>
      <c r="BK1603" s="8">
        <f t="shared" si="1958"/>
        <v>0.26296742074826895</v>
      </c>
      <c r="BL1603" s="8">
        <f t="shared" si="1959"/>
        <v>0.1935046471597778</v>
      </c>
      <c r="BM1603" s="8">
        <f t="shared" si="1960"/>
        <v>0.40584025039320137</v>
      </c>
      <c r="BN1603" s="8">
        <f t="shared" si="1961"/>
        <v>0.59320718762790803</v>
      </c>
    </row>
    <row r="1604" spans="1:66" x14ac:dyDescent="0.25">
      <c r="A1604" t="s">
        <v>91</v>
      </c>
      <c r="B1604" t="s">
        <v>371</v>
      </c>
      <c r="C1604" t="s">
        <v>98</v>
      </c>
      <c r="D1604" t="s">
        <v>572</v>
      </c>
      <c r="E1604">
        <f>VLOOKUP(A1604,home!$A$2:$E$405,3,FALSE)</f>
        <v>1.5</v>
      </c>
      <c r="F1604">
        <f>VLOOKUP(B1604,home!$B$2:$E$405,3,FALSE)</f>
        <v>0.87</v>
      </c>
      <c r="G1604">
        <f>VLOOKUP(C1604,away!$B$2:$E$405,4,FALSE)</f>
        <v>1.19</v>
      </c>
      <c r="H1604">
        <f>VLOOKUP(A1604,away!$A$2:$E$405,3,FALSE)</f>
        <v>1.1974637681159399</v>
      </c>
      <c r="I1604">
        <f>VLOOKUP(C1604,away!$B$2:$E$405,3,FALSE)</f>
        <v>0.49</v>
      </c>
      <c r="J1604">
        <f>VLOOKUP(B1604,home!$B$2:$E$405,4,FALSE)</f>
        <v>0.91</v>
      </c>
      <c r="K1604" s="3">
        <f t="shared" si="1906"/>
        <v>1.5529499999999998</v>
      </c>
      <c r="L1604" s="3">
        <f t="shared" si="1907"/>
        <v>0.53394909420289771</v>
      </c>
      <c r="M1604" s="5">
        <f t="shared" si="1908"/>
        <v>0.12407127325312893</v>
      </c>
      <c r="N1604" s="5">
        <f t="shared" si="1909"/>
        <v>0.19267648379844651</v>
      </c>
      <c r="O1604" s="5">
        <f t="shared" si="1910"/>
        <v>6.6247743970108408E-2</v>
      </c>
      <c r="P1604" s="5">
        <f t="shared" si="1911"/>
        <v>0.10287943399837983</v>
      </c>
      <c r="Q1604" s="5">
        <f t="shared" si="1912"/>
        <v>0.1496084727573988</v>
      </c>
      <c r="R1604" s="5">
        <f t="shared" si="1913"/>
        <v>1.7686461442912429E-2</v>
      </c>
      <c r="S1604" s="5">
        <f t="shared" si="1914"/>
        <v>2.132681011146163E-2</v>
      </c>
      <c r="T1604" s="5">
        <f t="shared" si="1915"/>
        <v>7.9883308513891998E-2</v>
      </c>
      <c r="U1604" s="5">
        <f t="shared" si="1916"/>
        <v>2.7466190297770851E-2</v>
      </c>
      <c r="V1604" s="5">
        <f t="shared" si="1917"/>
        <v>1.9649012089130559E-3</v>
      </c>
      <c r="W1604" s="5">
        <f t="shared" si="1918"/>
        <v>7.7444825922867486E-2</v>
      </c>
      <c r="X1604" s="5">
        <f t="shared" si="1919"/>
        <v>4.1351594652216189E-2</v>
      </c>
      <c r="Y1604" s="5">
        <f t="shared" si="1920"/>
        <v>1.1039823254198111E-2</v>
      </c>
      <c r="Z1604" s="5">
        <f t="shared" si="1921"/>
        <v>3.1478900223658561E-3</v>
      </c>
      <c r="AA1604" s="5">
        <f t="shared" si="1922"/>
        <v>4.8885158102330547E-3</v>
      </c>
      <c r="AB1604" s="5">
        <f t="shared" si="1923"/>
        <v>3.7958103137507126E-3</v>
      </c>
      <c r="AC1604" s="5">
        <f t="shared" si="1924"/>
        <v>1.0183054411761742E-4</v>
      </c>
      <c r="AD1604" s="5">
        <f t="shared" si="1925"/>
        <v>3.0066985604229244E-2</v>
      </c>
      <c r="AE1604" s="5">
        <f t="shared" si="1926"/>
        <v>1.6054239728789773E-2</v>
      </c>
      <c r="AF1604" s="5">
        <f t="shared" si="1927"/>
        <v>4.2860733806517363E-3</v>
      </c>
      <c r="AG1604" s="5">
        <f t="shared" si="1928"/>
        <v>7.6284833309538211E-4</v>
      </c>
      <c r="AH1604" s="5">
        <f t="shared" si="1929"/>
        <v>4.2020325652314709E-4</v>
      </c>
      <c r="AI1604" s="5">
        <f t="shared" si="1930"/>
        <v>6.5255464721762114E-4</v>
      </c>
      <c r="AJ1604" s="5">
        <f t="shared" si="1931"/>
        <v>5.0669236969830246E-4</v>
      </c>
      <c r="AK1604" s="5">
        <f t="shared" si="1932"/>
        <v>2.6228930517432626E-4</v>
      </c>
      <c r="AL1604" s="5">
        <f t="shared" si="1933"/>
        <v>3.3775001957766519E-6</v>
      </c>
      <c r="AM1604" s="5">
        <f t="shared" si="1934"/>
        <v>9.3385050588175641E-3</v>
      </c>
      <c r="AN1604" s="5">
        <f t="shared" si="1935"/>
        <v>4.9862863173648171E-3</v>
      </c>
      <c r="AO1604" s="5">
        <f t="shared" si="1936"/>
        <v>1.3312115312966231E-3</v>
      </c>
      <c r="AP1604" s="5">
        <f t="shared" si="1937"/>
        <v>2.369330637760948E-4</v>
      </c>
      <c r="AQ1604" s="5">
        <f t="shared" si="1938"/>
        <v>3.1627548697490805E-5</v>
      </c>
      <c r="AR1604" s="5">
        <f t="shared" si="1939"/>
        <v>4.4873429640328471E-5</v>
      </c>
      <c r="AS1604" s="5">
        <f t="shared" si="1940"/>
        <v>6.9686192559948086E-5</v>
      </c>
      <c r="AT1604" s="5">
        <f t="shared" si="1941"/>
        <v>5.4109586367985701E-5</v>
      </c>
      <c r="AU1604" s="5">
        <f t="shared" si="1942"/>
        <v>2.8009827383387794E-5</v>
      </c>
      <c r="AV1604" s="5">
        <f t="shared" si="1943"/>
        <v>1.0874465358758011E-5</v>
      </c>
      <c r="AW1604" s="5">
        <f t="shared" si="1944"/>
        <v>7.7794735629720339E-8</v>
      </c>
      <c r="AX1604" s="5">
        <f t="shared" si="1945"/>
        <v>2.4170385718484534E-3</v>
      </c>
      <c r="AY1604" s="5">
        <f t="shared" si="1946"/>
        <v>1.2905755560919472E-3</v>
      </c>
      <c r="AZ1604" s="5">
        <f t="shared" si="1947"/>
        <v>3.4455082458784809E-4</v>
      </c>
      <c r="BA1604" s="5">
        <f t="shared" si="1948"/>
        <v>6.1324200231847674E-5</v>
      </c>
      <c r="BB1604" s="5">
        <f t="shared" si="1949"/>
        <v>8.186000291628049E-6</v>
      </c>
      <c r="BC1604" s="5">
        <f t="shared" si="1950"/>
        <v>8.7418148817189094E-7</v>
      </c>
      <c r="BD1604" s="5">
        <f t="shared" si="1951"/>
        <v>3.9933545183718053E-6</v>
      </c>
      <c r="BE1604" s="5">
        <f t="shared" si="1952"/>
        <v>6.2014798993054942E-6</v>
      </c>
      <c r="BF1604" s="5">
        <f t="shared" si="1953"/>
        <v>4.8152941048132347E-6</v>
      </c>
      <c r="BG1604" s="5">
        <f t="shared" si="1954"/>
        <v>2.4926369933565707E-6</v>
      </c>
      <c r="BH1604" s="5">
        <f t="shared" si="1955"/>
        <v>9.6773515470827106E-7</v>
      </c>
      <c r="BI1604" s="5">
        <f t="shared" si="1956"/>
        <v>3.0056886170084199E-7</v>
      </c>
      <c r="BJ1604" s="8">
        <f t="shared" si="1957"/>
        <v>0.62322176880027791</v>
      </c>
      <c r="BK1604" s="8">
        <f t="shared" si="1958"/>
        <v>0.25163820217228883</v>
      </c>
      <c r="BL1604" s="8">
        <f t="shared" si="1959"/>
        <v>0.12215278598423154</v>
      </c>
      <c r="BM1604" s="8">
        <f t="shared" si="1960"/>
        <v>0.34570027999743264</v>
      </c>
      <c r="BN1604" s="8">
        <f t="shared" si="1961"/>
        <v>0.6531698692203749</v>
      </c>
    </row>
    <row r="1605" spans="1:66" x14ac:dyDescent="0.25">
      <c r="A1605" t="s">
        <v>114</v>
      </c>
      <c r="B1605" t="s">
        <v>104</v>
      </c>
      <c r="C1605" t="s">
        <v>377</v>
      </c>
      <c r="D1605" t="s">
        <v>572</v>
      </c>
      <c r="E1605">
        <f>VLOOKUP(A1605,home!$A$2:$E$405,3,FALSE)</f>
        <v>1.35326086956522</v>
      </c>
      <c r="F1605">
        <f>VLOOKUP(B1605,home!$B$2:$E$405,3,FALSE)</f>
        <v>1.03</v>
      </c>
      <c r="G1605">
        <f>VLOOKUP(C1605,away!$B$2:$E$405,4,FALSE)</f>
        <v>0.64</v>
      </c>
      <c r="H1605">
        <f>VLOOKUP(A1605,away!$A$2:$E$405,3,FALSE)</f>
        <v>1.10869565217391</v>
      </c>
      <c r="I1605">
        <f>VLOOKUP(C1605,away!$B$2:$E$405,3,FALSE)</f>
        <v>1.31</v>
      </c>
      <c r="J1605">
        <f>VLOOKUP(B1605,home!$B$2:$E$405,4,FALSE)</f>
        <v>0.59</v>
      </c>
      <c r="K1605" s="3">
        <f t="shared" si="1906"/>
        <v>0.892069565217393</v>
      </c>
      <c r="L1605" s="3">
        <f t="shared" si="1907"/>
        <v>0.85691086956521501</v>
      </c>
      <c r="M1605" s="5">
        <f t="shared" si="1908"/>
        <v>0.17395120766973665</v>
      </c>
      <c r="N1605" s="5">
        <f t="shared" si="1909"/>
        <v>0.1551765781949824</v>
      </c>
      <c r="O1605" s="5">
        <f t="shared" si="1910"/>
        <v>0.14906068062619332</v>
      </c>
      <c r="P1605" s="5">
        <f t="shared" si="1911"/>
        <v>0.13297249655721696</v>
      </c>
      <c r="Q1605" s="5">
        <f t="shared" si="1912"/>
        <v>6.9214151321160378E-2</v>
      </c>
      <c r="R1605" s="5">
        <f t="shared" si="1913"/>
        <v>6.3865858726687069E-2</v>
      </c>
      <c r="S1605" s="5">
        <f t="shared" si="1914"/>
        <v>2.5411845478861925E-2</v>
      </c>
      <c r="T1605" s="5">
        <f t="shared" si="1915"/>
        <v>5.9310358594833905E-2</v>
      </c>
      <c r="U1605" s="5">
        <f t="shared" si="1916"/>
        <v>5.6972788826551171E-2</v>
      </c>
      <c r="V1605" s="5">
        <f t="shared" si="1917"/>
        <v>2.1583808092682098E-3</v>
      </c>
      <c r="W1605" s="5">
        <f t="shared" si="1918"/>
        <v>2.0581279291986127E-2</v>
      </c>
      <c r="X1605" s="5">
        <f t="shared" si="1919"/>
        <v>1.7636321934860387E-2</v>
      </c>
      <c r="Y1605" s="5">
        <f t="shared" si="1920"/>
        <v>7.5563779825666448E-3</v>
      </c>
      <c r="Z1605" s="5">
        <f t="shared" si="1921"/>
        <v>1.8242449512338197E-2</v>
      </c>
      <c r="AA1605" s="5">
        <f t="shared" si="1922"/>
        <v>1.6273534004971779E-2</v>
      </c>
      <c r="AB1605" s="5">
        <f t="shared" si="1923"/>
        <v>7.258562202182817E-3</v>
      </c>
      <c r="AC1605" s="5">
        <f t="shared" si="1924"/>
        <v>1.0311989514700855E-4</v>
      </c>
      <c r="AD1605" s="5">
        <f t="shared" si="1925"/>
        <v>4.5899832174049497E-3</v>
      </c>
      <c r="AE1605" s="5">
        <f t="shared" si="1926"/>
        <v>3.9332065101162182E-3</v>
      </c>
      <c r="AF1605" s="5">
        <f t="shared" si="1927"/>
        <v>1.6852037053816269E-3</v>
      </c>
      <c r="AG1605" s="5">
        <f t="shared" si="1928"/>
        <v>4.8135645752436416E-4</v>
      </c>
      <c r="AH1605" s="5">
        <f t="shared" si="1929"/>
        <v>3.908038318654313E-3</v>
      </c>
      <c r="AI1605" s="5">
        <f t="shared" si="1930"/>
        <v>3.4862420437748644E-3</v>
      </c>
      <c r="AJ1605" s="5">
        <f t="shared" si="1931"/>
        <v>1.5549852121164195E-3</v>
      </c>
      <c r="AK1605" s="5">
        <f t="shared" si="1932"/>
        <v>4.6238499403072333E-4</v>
      </c>
      <c r="AL1605" s="5">
        <f t="shared" si="1933"/>
        <v>3.1530933498202458E-6</v>
      </c>
      <c r="AM1605" s="5">
        <f t="shared" si="1934"/>
        <v>8.1891686662111313E-4</v>
      </c>
      <c r="AN1605" s="5">
        <f t="shared" si="1935"/>
        <v>7.017387642779192E-4</v>
      </c>
      <c r="AO1605" s="5">
        <f t="shared" si="1936"/>
        <v>3.0066378735250557E-4</v>
      </c>
      <c r="AP1605" s="5">
        <f t="shared" si="1937"/>
        <v>8.5880689155668836E-5</v>
      </c>
      <c r="AQ1605" s="5">
        <f t="shared" si="1938"/>
        <v>1.839802400581102E-5</v>
      </c>
      <c r="AR1605" s="5">
        <f t="shared" si="1939"/>
        <v>6.6976810278644998E-4</v>
      </c>
      <c r="AS1605" s="5">
        <f t="shared" si="1940"/>
        <v>5.9747974024918654E-4</v>
      </c>
      <c r="AT1605" s="5">
        <f t="shared" si="1941"/>
        <v>2.6649674605514639E-4</v>
      </c>
      <c r="AU1605" s="5">
        <f t="shared" si="1942"/>
        <v>7.9244545461754814E-5</v>
      </c>
      <c r="AV1605" s="5">
        <f t="shared" si="1943"/>
        <v>1.7672911803979386E-5</v>
      </c>
      <c r="AW1605" s="5">
        <f t="shared" si="1944"/>
        <v>6.695279354803489E-8</v>
      </c>
      <c r="AX1605" s="5">
        <f t="shared" si="1945"/>
        <v>1.2175513552598097E-4</v>
      </c>
      <c r="AY1605" s="5">
        <f t="shared" si="1946"/>
        <v>1.0433329905759895E-4</v>
      </c>
      <c r="AZ1605" s="5">
        <f t="shared" si="1947"/>
        <v>4.4702169010027375E-5</v>
      </c>
      <c r="BA1605" s="5">
        <f t="shared" si="1948"/>
        <v>1.2768591505944589E-5</v>
      </c>
      <c r="BB1605" s="5">
        <f t="shared" si="1949"/>
        <v>2.7353862126204979E-6</v>
      </c>
      <c r="BC1605" s="5">
        <f t="shared" si="1950"/>
        <v>4.6879643561066645E-7</v>
      </c>
      <c r="BD1605" s="5">
        <f t="shared" si="1951"/>
        <v>9.5655261227630149E-5</v>
      </c>
      <c r="BE1605" s="5">
        <f t="shared" si="1952"/>
        <v>8.5331147294088168E-5</v>
      </c>
      <c r="BF1605" s="5">
        <f t="shared" si="1953"/>
        <v>3.806065973306928E-5</v>
      </c>
      <c r="BG1605" s="5">
        <f t="shared" si="1954"/>
        <v>1.1317585393322082E-5</v>
      </c>
      <c r="BH1605" s="5">
        <f t="shared" si="1955"/>
        <v>2.5240183702828868E-6</v>
      </c>
      <c r="BI1605" s="5">
        <f t="shared" si="1956"/>
        <v>4.5031999403579371E-7</v>
      </c>
      <c r="BJ1605" s="8">
        <f t="shared" si="1957"/>
        <v>0.34237717871997769</v>
      </c>
      <c r="BK1605" s="8">
        <f t="shared" si="1958"/>
        <v>0.33470453680263818</v>
      </c>
      <c r="BL1605" s="8">
        <f t="shared" si="1959"/>
        <v>0.30470707599353147</v>
      </c>
      <c r="BM1605" s="8">
        <f t="shared" si="1960"/>
        <v>0.25568600158624483</v>
      </c>
      <c r="BN1605" s="8">
        <f t="shared" si="1961"/>
        <v>0.7442409730959767</v>
      </c>
    </row>
    <row r="1606" spans="1:66" x14ac:dyDescent="0.25">
      <c r="A1606" t="s">
        <v>114</v>
      </c>
      <c r="B1606" t="s">
        <v>115</v>
      </c>
      <c r="C1606" t="s">
        <v>128</v>
      </c>
      <c r="D1606" t="s">
        <v>572</v>
      </c>
      <c r="E1606">
        <f>VLOOKUP(A1606,home!$A$2:$E$405,3,FALSE)</f>
        <v>1.35326086956522</v>
      </c>
      <c r="F1606">
        <f>VLOOKUP(B1606,home!$B$2:$E$405,3,FALSE)</f>
        <v>0.8</v>
      </c>
      <c r="G1606">
        <f>VLOOKUP(C1606,away!$B$2:$E$405,4,FALSE)</f>
        <v>0.8</v>
      </c>
      <c r="H1606">
        <f>VLOOKUP(A1606,away!$A$2:$E$405,3,FALSE)</f>
        <v>1.10869565217391</v>
      </c>
      <c r="I1606">
        <f>VLOOKUP(C1606,away!$B$2:$E$405,3,FALSE)</f>
        <v>0.84</v>
      </c>
      <c r="J1606">
        <f>VLOOKUP(B1606,home!$B$2:$E$405,4,FALSE)</f>
        <v>1.1000000000000001</v>
      </c>
      <c r="K1606" s="3">
        <f t="shared" si="1906"/>
        <v>0.86608695652174095</v>
      </c>
      <c r="L1606" s="3">
        <f t="shared" si="1907"/>
        <v>1.0244347826086928</v>
      </c>
      <c r="M1606" s="5">
        <f t="shared" si="1908"/>
        <v>0.15099300932037849</v>
      </c>
      <c r="N1606" s="5">
        <f t="shared" si="1909"/>
        <v>0.13077307589834547</v>
      </c>
      <c r="O1606" s="5">
        <f t="shared" si="1910"/>
        <v>0.15468249067855427</v>
      </c>
      <c r="P1606" s="5">
        <f t="shared" si="1911"/>
        <v>0.13396848757899163</v>
      </c>
      <c r="Q1606" s="5">
        <f t="shared" si="1912"/>
        <v>5.6630427649892325E-2</v>
      </c>
      <c r="R1606" s="5">
        <f t="shared" si="1913"/>
        <v>7.9231061855827942E-2</v>
      </c>
      <c r="S1606" s="5">
        <f t="shared" si="1914"/>
        <v>2.9715871855565717E-2</v>
      </c>
      <c r="T1606" s="5">
        <f t="shared" si="1915"/>
        <v>5.8014179838554752E-2</v>
      </c>
      <c r="U1606" s="5">
        <f t="shared" si="1916"/>
        <v>6.8620989224699822E-2</v>
      </c>
      <c r="V1606" s="5">
        <f t="shared" si="1917"/>
        <v>2.9294883897088668E-3</v>
      </c>
      <c r="W1606" s="5">
        <f t="shared" si="1918"/>
        <v>1.6348958243273301E-2</v>
      </c>
      <c r="X1606" s="5">
        <f t="shared" si="1919"/>
        <v>1.674844148382628E-2</v>
      </c>
      <c r="Y1606" s="5">
        <f t="shared" si="1920"/>
        <v>8.5788430052589921E-3</v>
      </c>
      <c r="Z1606" s="5">
        <f t="shared" si="1921"/>
        <v>2.7055685209376994E-2</v>
      </c>
      <c r="AA1606" s="5">
        <f t="shared" si="1922"/>
        <v>2.3432576059599603E-2</v>
      </c>
      <c r="AB1606" s="5">
        <f t="shared" si="1923"/>
        <v>1.0147324241461413E-2</v>
      </c>
      <c r="AC1606" s="5">
        <f t="shared" si="1924"/>
        <v>1.6244921317714312E-4</v>
      </c>
      <c r="AD1606" s="5">
        <f t="shared" si="1925"/>
        <v>3.5399048718043995E-3</v>
      </c>
      <c r="AE1606" s="5">
        <f t="shared" si="1926"/>
        <v>3.6264016778023928E-3</v>
      </c>
      <c r="AF1606" s="5">
        <f t="shared" si="1927"/>
        <v>1.8575060072256462E-3</v>
      </c>
      <c r="AG1606" s="5">
        <f t="shared" si="1928"/>
        <v>6.3429792090218191E-4</v>
      </c>
      <c r="AH1606" s="5">
        <f t="shared" si="1929"/>
        <v>6.9291962489493363E-3</v>
      </c>
      <c r="AI1606" s="5">
        <f t="shared" si="1930"/>
        <v>6.0012864903943941E-3</v>
      </c>
      <c r="AJ1606" s="5">
        <f t="shared" si="1931"/>
        <v>2.5988179758403601E-3</v>
      </c>
      <c r="AK1606" s="5">
        <f t="shared" si="1932"/>
        <v>7.5026745041652308E-4</v>
      </c>
      <c r="AL1606" s="5">
        <f t="shared" si="1933"/>
        <v>5.765319996122989E-6</v>
      </c>
      <c r="AM1606" s="5">
        <f t="shared" si="1934"/>
        <v>6.1317308735951129E-4</v>
      </c>
      <c r="AN1606" s="5">
        <f t="shared" si="1935"/>
        <v>6.2815583845064196E-4</v>
      </c>
      <c r="AO1606" s="5">
        <f t="shared" si="1936"/>
        <v>3.2175234490378226E-4</v>
      </c>
      <c r="AP1606" s="5">
        <f t="shared" si="1937"/>
        <v>1.0987143116844777E-4</v>
      </c>
      <c r="AQ1606" s="5">
        <f t="shared" si="1938"/>
        <v>2.8139028925988686E-5</v>
      </c>
      <c r="AR1606" s="5">
        <f t="shared" si="1939"/>
        <v>1.4197019305890771E-3</v>
      </c>
      <c r="AS1606" s="5">
        <f t="shared" si="1940"/>
        <v>1.2295853242319337E-3</v>
      </c>
      <c r="AT1606" s="5">
        <f t="shared" si="1941"/>
        <v>5.3246390562391663E-4</v>
      </c>
      <c r="AU1606" s="5">
        <f t="shared" si="1942"/>
        <v>1.5372001449316585E-4</v>
      </c>
      <c r="AV1606" s="5">
        <f t="shared" si="1943"/>
        <v>3.3283724877215977E-5</v>
      </c>
      <c r="AW1606" s="5">
        <f t="shared" si="1944"/>
        <v>1.4209105216304884E-7</v>
      </c>
      <c r="AX1606" s="5">
        <f t="shared" si="1945"/>
        <v>8.85102021753731E-5</v>
      </c>
      <c r="AY1606" s="5">
        <f t="shared" si="1946"/>
        <v>9.0672929724179793E-5</v>
      </c>
      <c r="AZ1606" s="5">
        <f t="shared" si="1947"/>
        <v>4.6444251525241693E-5</v>
      </c>
      <c r="BA1606" s="5">
        <f t="shared" si="1948"/>
        <v>1.5859702238228141E-5</v>
      </c>
      <c r="BB1606" s="5">
        <f t="shared" si="1949"/>
        <v>4.0618076536644613E-6</v>
      </c>
      <c r="BC1606" s="5">
        <f t="shared" si="1950"/>
        <v>8.3221140813601564E-7</v>
      </c>
      <c r="BD1606" s="5">
        <f t="shared" si="1951"/>
        <v>2.4239867310536035E-4</v>
      </c>
      <c r="BE1606" s="5">
        <f t="shared" si="1952"/>
        <v>2.0993832905472995E-4</v>
      </c>
      <c r="BF1606" s="5">
        <f t="shared" si="1953"/>
        <v>9.0912424234135397E-5</v>
      </c>
      <c r="BG1606" s="5">
        <f t="shared" si="1954"/>
        <v>2.6246021604985239E-5</v>
      </c>
      <c r="BH1606" s="5">
        <f t="shared" si="1955"/>
        <v>5.68283424316638E-6</v>
      </c>
      <c r="BI1606" s="5">
        <f t="shared" si="1956"/>
        <v>9.8436572281630049E-7</v>
      </c>
      <c r="BJ1606" s="8">
        <f t="shared" si="1957"/>
        <v>0.29869950943241902</v>
      </c>
      <c r="BK1606" s="8">
        <f t="shared" si="1958"/>
        <v>0.31786574460754219</v>
      </c>
      <c r="BL1606" s="8">
        <f t="shared" si="1959"/>
        <v>0.35633892777352427</v>
      </c>
      <c r="BM1606" s="8">
        <f t="shared" si="1960"/>
        <v>0.29359078320220028</v>
      </c>
      <c r="BN1606" s="8">
        <f t="shared" si="1961"/>
        <v>0.70627855298199016</v>
      </c>
    </row>
    <row r="1607" spans="1:66" x14ac:dyDescent="0.25">
      <c r="A1607" t="s">
        <v>114</v>
      </c>
      <c r="B1607" t="s">
        <v>119</v>
      </c>
      <c r="C1607" t="s">
        <v>92</v>
      </c>
      <c r="D1607" t="s">
        <v>572</v>
      </c>
      <c r="E1607">
        <f>VLOOKUP(A1607,home!$A$2:$E$405,3,FALSE)</f>
        <v>1.35326086956522</v>
      </c>
      <c r="F1607">
        <f>VLOOKUP(B1607,home!$B$2:$E$405,3,FALSE)</f>
        <v>0.93</v>
      </c>
      <c r="G1607">
        <f>VLOOKUP(C1607,away!$B$2:$E$405,4,FALSE)</f>
        <v>1.19</v>
      </c>
      <c r="H1607">
        <f>VLOOKUP(A1607,away!$A$2:$E$405,3,FALSE)</f>
        <v>1.10869565217391</v>
      </c>
      <c r="I1607">
        <f>VLOOKUP(C1607,away!$B$2:$E$405,3,FALSE)</f>
        <v>0.64</v>
      </c>
      <c r="J1607">
        <f>VLOOKUP(B1607,home!$B$2:$E$405,4,FALSE)</f>
        <v>1.1399999999999999</v>
      </c>
      <c r="K1607" s="3">
        <f t="shared" si="1906"/>
        <v>1.4976538043478289</v>
      </c>
      <c r="L1607" s="3">
        <f t="shared" si="1907"/>
        <v>0.80890434782608467</v>
      </c>
      <c r="M1607" s="5">
        <f t="shared" si="1908"/>
        <v>9.9603482297754092E-2</v>
      </c>
      <c r="N1607" s="5">
        <f t="shared" si="1909"/>
        <v>0.14917153418952306</v>
      </c>
      <c r="O1607" s="5">
        <f t="shared" si="1910"/>
        <v>8.0569689889271726E-2</v>
      </c>
      <c r="P1607" s="5">
        <f t="shared" si="1911"/>
        <v>0.12066550257779263</v>
      </c>
      <c r="Q1607" s="5">
        <f t="shared" si="1912"/>
        <v>0.11170365783967076</v>
      </c>
      <c r="R1607" s="5">
        <f t="shared" si="1913"/>
        <v>3.2586586227215622E-2</v>
      </c>
      <c r="S1607" s="5">
        <f t="shared" si="1914"/>
        <v>3.654531743384537E-2</v>
      </c>
      <c r="T1607" s="5">
        <f t="shared" si="1915"/>
        <v>9.0357574494586965E-2</v>
      </c>
      <c r="U1607" s="5">
        <f t="shared" si="1916"/>
        <v>4.8803424833898046E-2</v>
      </c>
      <c r="V1607" s="5">
        <f t="shared" si="1917"/>
        <v>4.919237977195093E-3</v>
      </c>
      <c r="W1607" s="5">
        <f t="shared" si="1918"/>
        <v>5.5764469374383716E-2</v>
      </c>
      <c r="X1607" s="5">
        <f t="shared" si="1919"/>
        <v>4.5108121731153521E-2</v>
      </c>
      <c r="Y1607" s="5">
        <f t="shared" si="1920"/>
        <v>1.824407789529919E-2</v>
      </c>
      <c r="Z1607" s="5">
        <f t="shared" si="1921"/>
        <v>8.7864770933347748E-3</v>
      </c>
      <c r="AA1607" s="5">
        <f t="shared" si="1922"/>
        <v>1.3159100845647882E-2</v>
      </c>
      <c r="AB1607" s="5">
        <f t="shared" si="1923"/>
        <v>9.853888721640643E-3</v>
      </c>
      <c r="AC1607" s="5">
        <f t="shared" si="1924"/>
        <v>3.7246584477059098E-4</v>
      </c>
      <c r="AD1607" s="5">
        <f t="shared" si="1925"/>
        <v>2.0878967426495927E-2</v>
      </c>
      <c r="AE1607" s="5">
        <f t="shared" si="1926"/>
        <v>1.6889087529411748E-2</v>
      </c>
      <c r="AF1607" s="5">
        <f t="shared" si="1927"/>
        <v>6.830828166678236E-3</v>
      </c>
      <c r="AG1607" s="5">
        <f t="shared" si="1928"/>
        <v>1.8418288677596361E-3</v>
      </c>
      <c r="AH1607" s="5">
        <f t="shared" si="1929"/>
        <v>1.7768548807181991E-3</v>
      </c>
      <c r="AI1607" s="5">
        <f t="shared" si="1930"/>
        <v>2.661113471881619E-3</v>
      </c>
      <c r="AJ1607" s="5">
        <f t="shared" si="1931"/>
        <v>1.9927133574823832E-3</v>
      </c>
      <c r="AK1607" s="5">
        <f t="shared" si="1932"/>
        <v>9.9479824693607583E-4</v>
      </c>
      <c r="AL1607" s="5">
        <f t="shared" si="1933"/>
        <v>1.8049079134783971E-5</v>
      </c>
      <c r="AM1607" s="5">
        <f t="shared" si="1934"/>
        <v>6.2538929994292005E-3</v>
      </c>
      <c r="AN1607" s="5">
        <f t="shared" si="1935"/>
        <v>5.0588012380773928E-3</v>
      </c>
      <c r="AO1607" s="5">
        <f t="shared" si="1936"/>
        <v>2.0460431581343914E-3</v>
      </c>
      <c r="AP1607" s="5">
        <f t="shared" si="1937"/>
        <v>5.5168440215157429E-4</v>
      </c>
      <c r="AQ1607" s="5">
        <f t="shared" si="1938"/>
        <v>1.1156497788206061E-4</v>
      </c>
      <c r="AR1607" s="5">
        <f t="shared" si="1939"/>
        <v>2.8746112769379025E-4</v>
      </c>
      <c r="AS1607" s="5">
        <f t="shared" si="1940"/>
        <v>4.3051725149272205E-4</v>
      </c>
      <c r="AT1607" s="5">
        <f t="shared" si="1941"/>
        <v>3.2238289976772318E-4</v>
      </c>
      <c r="AU1607" s="5">
        <f t="shared" si="1942"/>
        <v>1.6093932543127185E-4</v>
      </c>
      <c r="AV1607" s="5">
        <f t="shared" si="1943"/>
        <v>6.0257848250329355E-5</v>
      </c>
      <c r="AW1607" s="5">
        <f t="shared" si="1944"/>
        <v>6.0738092981373773E-7</v>
      </c>
      <c r="AX1607" s="5">
        <f t="shared" si="1945"/>
        <v>1.5610277737632332E-3</v>
      </c>
      <c r="AY1607" s="5">
        <f t="shared" si="1946"/>
        <v>1.2627221532743526E-3</v>
      </c>
      <c r="AZ1607" s="5">
        <f t="shared" si="1947"/>
        <v>5.1071071993996978E-4</v>
      </c>
      <c r="BA1607" s="5">
        <f t="shared" si="1948"/>
        <v>1.3770537394694384E-4</v>
      </c>
      <c r="BB1607" s="5">
        <f t="shared" si="1949"/>
        <v>2.7847618926174918E-5</v>
      </c>
      <c r="BC1607" s="5">
        <f t="shared" si="1950"/>
        <v>4.5052120051973738E-6</v>
      </c>
      <c r="BD1607" s="5">
        <f t="shared" si="1951"/>
        <v>3.8754759337082682E-5</v>
      </c>
      <c r="BE1607" s="5">
        <f t="shared" si="1952"/>
        <v>5.8041212757766424E-5</v>
      </c>
      <c r="BF1607" s="5">
        <f t="shared" si="1953"/>
        <v>4.3462821547815324E-5</v>
      </c>
      <c r="BG1607" s="5">
        <f t="shared" si="1954"/>
        <v>2.1697420012925477E-5</v>
      </c>
      <c r="BH1607" s="5">
        <f t="shared" si="1955"/>
        <v>8.1238059067226344E-6</v>
      </c>
      <c r="BI1607" s="5">
        <f t="shared" si="1956"/>
        <v>2.4333297643973017E-6</v>
      </c>
      <c r="BJ1607" s="8">
        <f t="shared" si="1957"/>
        <v>0.53431665314249333</v>
      </c>
      <c r="BK1607" s="8">
        <f t="shared" si="1958"/>
        <v>0.26338677736376681</v>
      </c>
      <c r="BL1607" s="8">
        <f t="shared" si="1959"/>
        <v>0.19383224227665477</v>
      </c>
      <c r="BM1607" s="8">
        <f t="shared" si="1960"/>
        <v>0.40475958208267715</v>
      </c>
      <c r="BN1607" s="8">
        <f t="shared" si="1961"/>
        <v>0.59430045302122791</v>
      </c>
    </row>
    <row r="1608" spans="1:66" x14ac:dyDescent="0.25">
      <c r="A1608" t="s">
        <v>114</v>
      </c>
      <c r="B1608" t="s">
        <v>121</v>
      </c>
      <c r="C1608" t="s">
        <v>110</v>
      </c>
      <c r="D1608" t="s">
        <v>572</v>
      </c>
      <c r="E1608">
        <f>VLOOKUP(A1608,home!$A$2:$E$405,3,FALSE)</f>
        <v>1.35326086956522</v>
      </c>
      <c r="F1608">
        <f>VLOOKUP(B1608,home!$B$2:$E$405,3,FALSE)</f>
        <v>0.8</v>
      </c>
      <c r="G1608">
        <f>VLOOKUP(C1608,away!$B$2:$E$405,4,FALSE)</f>
        <v>1.1599999999999999</v>
      </c>
      <c r="H1608">
        <f>VLOOKUP(A1608,away!$A$2:$E$405,3,FALSE)</f>
        <v>1.10869565217391</v>
      </c>
      <c r="I1608">
        <f>VLOOKUP(C1608,away!$B$2:$E$405,3,FALSE)</f>
        <v>0.74</v>
      </c>
      <c r="J1608">
        <f>VLOOKUP(B1608,home!$B$2:$E$405,4,FALSE)</f>
        <v>1.1000000000000001</v>
      </c>
      <c r="K1608" s="3">
        <f t="shared" si="1906"/>
        <v>1.2558260869565241</v>
      </c>
      <c r="L1608" s="3">
        <f t="shared" si="1907"/>
        <v>0.90247826086956284</v>
      </c>
      <c r="M1608" s="5">
        <f t="shared" si="1908"/>
        <v>0.11552083821749345</v>
      </c>
      <c r="N1608" s="5">
        <f t="shared" si="1909"/>
        <v>0.14507408222061249</v>
      </c>
      <c r="O1608" s="5">
        <f t="shared" si="1910"/>
        <v>0.10425504516871763</v>
      </c>
      <c r="P1608" s="5">
        <f t="shared" si="1911"/>
        <v>0.13092620541970632</v>
      </c>
      <c r="Q1608" s="5">
        <f t="shared" si="1912"/>
        <v>9.1093908496960418E-2</v>
      </c>
      <c r="R1608" s="5">
        <f t="shared" si="1913"/>
        <v>4.7043955925370994E-2</v>
      </c>
      <c r="S1608" s="5">
        <f t="shared" si="1914"/>
        <v>3.7096491702497347E-2</v>
      </c>
      <c r="T1608" s="5">
        <f t="shared" si="1915"/>
        <v>8.2210272116147926E-2</v>
      </c>
      <c r="U1608" s="5">
        <f t="shared" si="1916"/>
        <v>5.9079027084713839E-2</v>
      </c>
      <c r="V1608" s="5">
        <f t="shared" si="1917"/>
        <v>4.6715024347645882E-3</v>
      </c>
      <c r="W1608" s="5">
        <f t="shared" si="1918"/>
        <v>3.8132702217771167E-2</v>
      </c>
      <c r="X1608" s="5">
        <f t="shared" si="1919"/>
        <v>3.4413934779751049E-2</v>
      </c>
      <c r="Y1608" s="5">
        <f t="shared" si="1920"/>
        <v>1.5528914004854141E-2</v>
      </c>
      <c r="Z1608" s="5">
        <f t="shared" si="1921"/>
        <v>1.4152049175984395E-2</v>
      </c>
      <c r="AA1608" s="5">
        <f t="shared" si="1922"/>
        <v>1.7772512539092785E-2</v>
      </c>
      <c r="AB1608" s="5">
        <f t="shared" si="1923"/>
        <v>1.1159592438677327E-2</v>
      </c>
      <c r="AC1608" s="5">
        <f t="shared" si="1924"/>
        <v>3.3090463202899221E-4</v>
      </c>
      <c r="AD1608" s="5">
        <f t="shared" si="1925"/>
        <v>1.1972010552805484E-2</v>
      </c>
      <c r="AE1608" s="5">
        <f t="shared" si="1926"/>
        <v>1.0804479262807946E-2</v>
      </c>
      <c r="AF1608" s="5">
        <f t="shared" si="1927"/>
        <v>4.8754038273500855E-3</v>
      </c>
      <c r="AG1608" s="5">
        <f t="shared" si="1928"/>
        <v>1.4666486557145719E-3</v>
      </c>
      <c r="AH1608" s="5">
        <f t="shared" si="1929"/>
        <v>3.1929791820207313E-3</v>
      </c>
      <c r="AI1608" s="5">
        <f t="shared" si="1930"/>
        <v>4.0098265518907382E-3</v>
      </c>
      <c r="AJ1608" s="5">
        <f t="shared" si="1931"/>
        <v>2.5178223940176586E-3</v>
      </c>
      <c r="AK1608" s="5">
        <f t="shared" si="1932"/>
        <v>1.0539823482435683E-3</v>
      </c>
      <c r="AL1608" s="5">
        <f t="shared" si="1933"/>
        <v>1.5001306602638383E-5</v>
      </c>
      <c r="AM1608" s="5">
        <f t="shared" si="1934"/>
        <v>3.0069526331063805E-3</v>
      </c>
      <c r="AN1608" s="5">
        <f t="shared" si="1935"/>
        <v>2.713709382842999E-3</v>
      </c>
      <c r="AO1608" s="5">
        <f t="shared" si="1936"/>
        <v>1.224531862166782E-3</v>
      </c>
      <c r="AP1608" s="5">
        <f t="shared" si="1937"/>
        <v>3.6837112844921496E-4</v>
      </c>
      <c r="AQ1608" s="5">
        <f t="shared" si="1938"/>
        <v>8.3111733839351452E-5</v>
      </c>
      <c r="AR1608" s="5">
        <f t="shared" si="1939"/>
        <v>5.76318859836558E-4</v>
      </c>
      <c r="AS1608" s="5">
        <f t="shared" si="1940"/>
        <v>7.2375625858779006E-4</v>
      </c>
      <c r="AT1608" s="5">
        <f t="shared" si="1941"/>
        <v>4.5445599506629931E-4</v>
      </c>
      <c r="AU1608" s="5">
        <f t="shared" si="1942"/>
        <v>1.9023923132601475E-4</v>
      </c>
      <c r="AV1608" s="5">
        <f t="shared" si="1943"/>
        <v>5.9726847365441524E-5</v>
      </c>
      <c r="AW1608" s="5">
        <f t="shared" si="1944"/>
        <v>4.7227269414642189E-7</v>
      </c>
      <c r="AX1608" s="5">
        <f t="shared" si="1945"/>
        <v>6.2936825981626697E-4</v>
      </c>
      <c r="AY1608" s="5">
        <f t="shared" si="1946"/>
        <v>5.6799117256548784E-4</v>
      </c>
      <c r="AZ1608" s="5">
        <f t="shared" si="1947"/>
        <v>2.5629984280308257E-4</v>
      </c>
      <c r="BA1608" s="5">
        <f t="shared" si="1948"/>
        <v>7.7101678798022774E-5</v>
      </c>
      <c r="BB1608" s="5">
        <f t="shared" si="1949"/>
        <v>1.739564724794081E-5</v>
      </c>
      <c r="BC1608" s="5">
        <f t="shared" si="1950"/>
        <v>3.1398386950044044E-6</v>
      </c>
      <c r="BD1608" s="5">
        <f t="shared" si="1951"/>
        <v>8.6685873721937656E-5</v>
      </c>
      <c r="BE1608" s="5">
        <f t="shared" si="1952"/>
        <v>1.0886238159062835E-4</v>
      </c>
      <c r="BF1608" s="5">
        <f t="shared" si="1953"/>
        <v>6.8356109344863372E-5</v>
      </c>
      <c r="BG1608" s="5">
        <f t="shared" si="1954"/>
        <v>2.8614461772710694E-5</v>
      </c>
      <c r="BH1608" s="5">
        <f t="shared" si="1955"/>
        <v>8.9836968895975785E-6</v>
      </c>
      <c r="BI1608" s="5">
        <f t="shared" si="1956"/>
        <v>2.2563921822533619E-6</v>
      </c>
      <c r="BJ1608" s="8">
        <f t="shared" si="1957"/>
        <v>0.44452032931510571</v>
      </c>
      <c r="BK1608" s="8">
        <f t="shared" si="1958"/>
        <v>0.28912893488565888</v>
      </c>
      <c r="BL1608" s="8">
        <f t="shared" si="1959"/>
        <v>0.25239299974042939</v>
      </c>
      <c r="BM1608" s="8">
        <f t="shared" si="1960"/>
        <v>0.36571275876844567</v>
      </c>
      <c r="BN1608" s="8">
        <f t="shared" si="1961"/>
        <v>0.63391403544886138</v>
      </c>
    </row>
    <row r="1609" spans="1:66" x14ac:dyDescent="0.25">
      <c r="A1609" t="s">
        <v>114</v>
      </c>
      <c r="B1609" t="s">
        <v>109</v>
      </c>
      <c r="C1609" t="s">
        <v>356</v>
      </c>
      <c r="D1609" t="s">
        <v>572</v>
      </c>
      <c r="E1609">
        <f>VLOOKUP(A1609,home!$A$2:$E$405,3,FALSE)</f>
        <v>1.35326086956522</v>
      </c>
      <c r="F1609">
        <f>VLOOKUP(B1609,home!$B$2:$E$405,3,FALSE)</f>
        <v>0.64</v>
      </c>
      <c r="G1609">
        <f>VLOOKUP(C1609,away!$B$2:$E$405,4,FALSE)</f>
        <v>0.9</v>
      </c>
      <c r="H1609">
        <f>VLOOKUP(A1609,away!$A$2:$E$405,3,FALSE)</f>
        <v>1.10869565217391</v>
      </c>
      <c r="I1609">
        <f>VLOOKUP(C1609,away!$B$2:$E$405,3,FALSE)</f>
        <v>0.87</v>
      </c>
      <c r="J1609">
        <f>VLOOKUP(B1609,home!$B$2:$E$405,4,FALSE)</f>
        <v>1.45</v>
      </c>
      <c r="K1609" s="3">
        <f t="shared" si="1906"/>
        <v>0.77947826086956673</v>
      </c>
      <c r="L1609" s="3">
        <f t="shared" si="1907"/>
        <v>1.3986195652173874</v>
      </c>
      <c r="M1609" s="5">
        <f t="shared" si="1908"/>
        <v>0.11325675992799657</v>
      </c>
      <c r="N1609" s="5">
        <f t="shared" si="1909"/>
        <v>8.8281182260396787E-2</v>
      </c>
      <c r="O1609" s="5">
        <f t="shared" si="1910"/>
        <v>0.15840312032842457</v>
      </c>
      <c r="P1609" s="5">
        <f t="shared" si="1911"/>
        <v>0.1234717887499131</v>
      </c>
      <c r="Q1609" s="5">
        <f t="shared" si="1912"/>
        <v>3.4406631207921659E-2</v>
      </c>
      <c r="R1609" s="5">
        <f t="shared" si="1913"/>
        <v>0.11077285164140936</v>
      </c>
      <c r="S1609" s="5">
        <f t="shared" si="1914"/>
        <v>3.3652036811743988E-2</v>
      </c>
      <c r="T1609" s="5">
        <f t="shared" si="1915"/>
        <v>4.8121787580618386E-2</v>
      </c>
      <c r="U1609" s="5">
        <f t="shared" si="1916"/>
        <v>8.634502974900829E-2</v>
      </c>
      <c r="V1609" s="5">
        <f t="shared" si="1917"/>
        <v>4.0763592613864081E-3</v>
      </c>
      <c r="W1609" s="5">
        <f t="shared" si="1918"/>
        <v>8.9397403521104465E-3</v>
      </c>
      <c r="X1609" s="5">
        <f t="shared" si="1919"/>
        <v>1.2503295764425047E-2</v>
      </c>
      <c r="Y1609" s="5">
        <f t="shared" si="1920"/>
        <v>8.7436770429122814E-3</v>
      </c>
      <c r="Z1609" s="5">
        <f t="shared" si="1921"/>
        <v>5.1643025866866026E-2</v>
      </c>
      <c r="AA1609" s="5">
        <f t="shared" si="1922"/>
        <v>4.0254615988746779E-2</v>
      </c>
      <c r="AB1609" s="5">
        <f t="shared" si="1923"/>
        <v>1.5688799031440291E-2</v>
      </c>
      <c r="AC1609" s="5">
        <f t="shared" si="1924"/>
        <v>2.777512849512467E-4</v>
      </c>
      <c r="AD1609" s="5">
        <f t="shared" si="1925"/>
        <v>1.7420833155721348E-3</v>
      </c>
      <c r="AE1609" s="5">
        <f t="shared" si="1926"/>
        <v>2.4365118093979637E-3</v>
      </c>
      <c r="AF1609" s="5">
        <f t="shared" si="1927"/>
        <v>1.7038765437536053E-3</v>
      </c>
      <c r="AG1609" s="5">
        <f t="shared" si="1928"/>
        <v>7.9435835693625724E-4</v>
      </c>
      <c r="AH1609" s="5">
        <f t="shared" si="1929"/>
        <v>1.8057236596106623E-2</v>
      </c>
      <c r="AI1609" s="5">
        <f t="shared" si="1930"/>
        <v>1.4075223378043483E-2</v>
      </c>
      <c r="AJ1609" s="5">
        <f t="shared" si="1931"/>
        <v>5.485665320034E-3</v>
      </c>
      <c r="AK1609" s="5">
        <f t="shared" si="1932"/>
        <v>1.4253189544575328E-3</v>
      </c>
      <c r="AL1609" s="5">
        <f t="shared" si="1933"/>
        <v>1.2112106333368555E-5</v>
      </c>
      <c r="AM1609" s="5">
        <f t="shared" si="1934"/>
        <v>2.7158321462241131E-4</v>
      </c>
      <c r="AN1609" s="5">
        <f t="shared" si="1935"/>
        <v>3.7984159755553729E-4</v>
      </c>
      <c r="AO1609" s="5">
        <f t="shared" si="1936"/>
        <v>2.6562694501230174E-4</v>
      </c>
      <c r="AP1609" s="5">
        <f t="shared" si="1937"/>
        <v>1.2383701411437608E-4</v>
      </c>
      <c r="AQ1609" s="5">
        <f t="shared" si="1938"/>
        <v>4.330021770961706E-5</v>
      </c>
      <c r="AR1609" s="5">
        <f t="shared" si="1939"/>
        <v>5.0510408794148236E-3</v>
      </c>
      <c r="AS1609" s="5">
        <f t="shared" si="1940"/>
        <v>3.937176560267353E-3</v>
      </c>
      <c r="AT1609" s="5">
        <f t="shared" si="1941"/>
        <v>1.5344717689668092E-3</v>
      </c>
      <c r="AU1609" s="5">
        <f t="shared" si="1942"/>
        <v>3.9869579527589875E-4</v>
      </c>
      <c r="AV1609" s="5">
        <f t="shared" si="1943"/>
        <v>7.7693676279416598E-5</v>
      </c>
      <c r="AW1609" s="5">
        <f t="shared" si="1944"/>
        <v>3.6679278213624631E-7</v>
      </c>
      <c r="AX1609" s="5">
        <f t="shared" si="1945"/>
        <v>3.5282201969207226E-5</v>
      </c>
      <c r="AY1609" s="5">
        <f t="shared" si="1946"/>
        <v>4.9346377978084661E-5</v>
      </c>
      <c r="AZ1609" s="5">
        <f t="shared" si="1947"/>
        <v>3.4508404856380824E-5</v>
      </c>
      <c r="BA1609" s="5">
        <f t="shared" si="1948"/>
        <v>1.6088043398858972E-5</v>
      </c>
      <c r="BB1609" s="5">
        <f t="shared" si="1949"/>
        <v>5.6252630659276505E-6</v>
      </c>
      <c r="BC1609" s="5">
        <f t="shared" si="1950"/>
        <v>1.5735205967002303E-6</v>
      </c>
      <c r="BD1609" s="5">
        <f t="shared" si="1951"/>
        <v>1.1774140997770671E-3</v>
      </c>
      <c r="BE1609" s="5">
        <f t="shared" si="1952"/>
        <v>9.1776869481753479E-4</v>
      </c>
      <c r="BF1609" s="5">
        <f t="shared" si="1953"/>
        <v>3.5769037305845199E-4</v>
      </c>
      <c r="BG1609" s="5">
        <f t="shared" si="1954"/>
        <v>9.2937289973796244E-5</v>
      </c>
      <c r="BH1609" s="5">
        <f t="shared" si="1955"/>
        <v>1.811064928967633E-5</v>
      </c>
      <c r="BI1609" s="5">
        <f t="shared" si="1956"/>
        <v>2.8233714823071122E-6</v>
      </c>
      <c r="BJ1609" s="8">
        <f t="shared" si="1957"/>
        <v>0.20889975703492403</v>
      </c>
      <c r="BK1609" s="8">
        <f t="shared" si="1958"/>
        <v>0.27479615452030276</v>
      </c>
      <c r="BL1609" s="8">
        <f t="shared" si="1959"/>
        <v>0.4640736841462742</v>
      </c>
      <c r="BM1609" s="8">
        <f t="shared" si="1960"/>
        <v>0.37077130786710893</v>
      </c>
      <c r="BN1609" s="8">
        <f t="shared" si="1961"/>
        <v>0.62859233411606208</v>
      </c>
    </row>
    <row r="1610" spans="1:66" x14ac:dyDescent="0.25">
      <c r="A1610" t="s">
        <v>114</v>
      </c>
      <c r="B1610" t="s">
        <v>113</v>
      </c>
      <c r="C1610" t="s">
        <v>120</v>
      </c>
      <c r="D1610" t="s">
        <v>572</v>
      </c>
      <c r="E1610">
        <f>VLOOKUP(A1610,home!$A$2:$E$405,3,FALSE)</f>
        <v>1.35326086956522</v>
      </c>
      <c r="F1610">
        <f>VLOOKUP(B1610,home!$B$2:$E$405,3,FALSE)</f>
        <v>0.57999999999999996</v>
      </c>
      <c r="G1610">
        <f>VLOOKUP(C1610,away!$B$2:$E$405,4,FALSE)</f>
        <v>1.19</v>
      </c>
      <c r="H1610">
        <f>VLOOKUP(A1610,away!$A$2:$E$405,3,FALSE)</f>
        <v>1.10869565217391</v>
      </c>
      <c r="I1610">
        <f>VLOOKUP(C1610,away!$B$2:$E$405,3,FALSE)</f>
        <v>0.9</v>
      </c>
      <c r="J1610">
        <f>VLOOKUP(B1610,home!$B$2:$E$405,4,FALSE)</f>
        <v>1.1599999999999999</v>
      </c>
      <c r="K1610" s="3">
        <f t="shared" si="1906"/>
        <v>0.93402065217391472</v>
      </c>
      <c r="L1610" s="3">
        <f t="shared" si="1907"/>
        <v>1.157478260869562</v>
      </c>
      <c r="M1610" s="5">
        <f t="shared" si="1908"/>
        <v>0.12350187843330793</v>
      </c>
      <c r="N1610" s="5">
        <f t="shared" si="1909"/>
        <v>0.11535330503898181</v>
      </c>
      <c r="O1610" s="5">
        <f t="shared" si="1910"/>
        <v>0.14295073946310932</v>
      </c>
      <c r="P1610" s="5">
        <f t="shared" si="1911"/>
        <v>0.13351894290207675</v>
      </c>
      <c r="Q1610" s="5">
        <f t="shared" si="1912"/>
        <v>5.3871184601463153E-2</v>
      </c>
      <c r="R1610" s="5">
        <f t="shared" si="1913"/>
        <v>8.2731186651888861E-2</v>
      </c>
      <c r="S1610" s="5">
        <f t="shared" si="1914"/>
        <v>3.6087119361740992E-2</v>
      </c>
      <c r="T1610" s="5">
        <f t="shared" si="1915"/>
        <v>6.2354725063484689E-2</v>
      </c>
      <c r="U1610" s="5">
        <f t="shared" si="1916"/>
        <v>7.7272636911719109E-2</v>
      </c>
      <c r="V1610" s="5">
        <f t="shared" si="1917"/>
        <v>4.3348994549572833E-3</v>
      </c>
      <c r="W1610" s="5">
        <f t="shared" si="1918"/>
        <v>1.6772266324946654E-2</v>
      </c>
      <c r="X1610" s="5">
        <f t="shared" si="1919"/>
        <v>1.9413533656640374E-2</v>
      </c>
      <c r="Y1610" s="5">
        <f t="shared" si="1920"/>
        <v>1.123537158711041E-2</v>
      </c>
      <c r="Z1610" s="5">
        <f t="shared" si="1921"/>
        <v>3.1919850015167818E-2</v>
      </c>
      <c r="AA1610" s="5">
        <f t="shared" si="1922"/>
        <v>2.9813799128460588E-2</v>
      </c>
      <c r="AB1610" s="5">
        <f t="shared" si="1923"/>
        <v>1.3923352052873423E-2</v>
      </c>
      <c r="AC1610" s="5">
        <f t="shared" si="1924"/>
        <v>2.9290606758120962E-4</v>
      </c>
      <c r="AD1610" s="5">
        <f t="shared" si="1925"/>
        <v>3.9164107828153156E-3</v>
      </c>
      <c r="AE1610" s="5">
        <f t="shared" si="1926"/>
        <v>4.5331603417438715E-3</v>
      </c>
      <c r="AF1610" s="5">
        <f t="shared" si="1927"/>
        <v>2.6235172743022841E-3</v>
      </c>
      <c r="AG1610" s="5">
        <f t="shared" si="1928"/>
        <v>1.0122214040068872E-3</v>
      </c>
      <c r="AH1610" s="5">
        <f t="shared" si="1929"/>
        <v>9.2366331206934302E-3</v>
      </c>
      <c r="AI1610" s="5">
        <f t="shared" si="1930"/>
        <v>8.6272060912812587E-3</v>
      </c>
      <c r="AJ1610" s="5">
        <f t="shared" si="1931"/>
        <v>4.0289943299086448E-3</v>
      </c>
      <c r="AK1610" s="5">
        <f t="shared" si="1932"/>
        <v>1.2543879705420925E-3</v>
      </c>
      <c r="AL1610" s="5">
        <f t="shared" si="1933"/>
        <v>1.2666530747276451E-5</v>
      </c>
      <c r="AM1610" s="5">
        <f t="shared" si="1934"/>
        <v>7.3160171070922272E-4</v>
      </c>
      <c r="AN1610" s="5">
        <f t="shared" si="1935"/>
        <v>8.468130757609075E-4</v>
      </c>
      <c r="AO1610" s="5">
        <f t="shared" si="1936"/>
        <v>4.9008386310667022E-4</v>
      </c>
      <c r="AP1610" s="5">
        <f t="shared" si="1937"/>
        <v>1.8908713918298171E-4</v>
      </c>
      <c r="AQ1610" s="5">
        <f t="shared" si="1938"/>
        <v>5.4716063253579643E-5</v>
      </c>
      <c r="AR1610" s="5">
        <f t="shared" si="1939"/>
        <v>2.1382404081660834E-3</v>
      </c>
      <c r="AS1610" s="5">
        <f t="shared" si="1940"/>
        <v>1.997160700539903E-3</v>
      </c>
      <c r="AT1610" s="5">
        <f t="shared" si="1941"/>
        <v>9.3269467000719618E-4</v>
      </c>
      <c r="AU1610" s="5">
        <f t="shared" si="1942"/>
        <v>2.9038536131975183E-4</v>
      </c>
      <c r="AV1610" s="5">
        <f t="shared" si="1943"/>
        <v>6.7806481140408122E-5</v>
      </c>
      <c r="AW1610" s="5">
        <f t="shared" si="1944"/>
        <v>3.8038598122895016E-7</v>
      </c>
      <c r="AX1610" s="5">
        <f t="shared" si="1945"/>
        <v>1.1388851782802996E-4</v>
      </c>
      <c r="AY1610" s="5">
        <f t="shared" si="1946"/>
        <v>1.3182348354860021E-4</v>
      </c>
      <c r="AZ1610" s="5">
        <f t="shared" si="1947"/>
        <v>7.6291408239800585E-5</v>
      </c>
      <c r="BA1610" s="5">
        <f t="shared" si="1948"/>
        <v>2.9435215509564721E-5</v>
      </c>
      <c r="BB1610" s="5">
        <f t="shared" si="1949"/>
        <v>8.5176555140829355E-6</v>
      </c>
      <c r="BC1610" s="5">
        <f t="shared" si="1950"/>
        <v>1.9718002182253485E-6</v>
      </c>
      <c r="BD1610" s="5">
        <f t="shared" si="1951"/>
        <v>4.1249446482751709E-4</v>
      </c>
      <c r="BE1610" s="5">
        <f t="shared" si="1952"/>
        <v>3.8527834905632748E-4</v>
      </c>
      <c r="BF1610" s="5">
        <f t="shared" si="1953"/>
        <v>1.7992896742704005E-4</v>
      </c>
      <c r="BG1610" s="5">
        <f t="shared" si="1954"/>
        <v>5.6019123833727669E-5</v>
      </c>
      <c r="BH1610" s="5">
        <f t="shared" si="1955"/>
        <v>1.3080754644347402E-5</v>
      </c>
      <c r="BI1610" s="5">
        <f t="shared" si="1956"/>
        <v>2.4435389967680653E-6</v>
      </c>
      <c r="BJ1610" s="8">
        <f t="shared" si="1957"/>
        <v>0.29375992600836703</v>
      </c>
      <c r="BK1610" s="8">
        <f t="shared" si="1958"/>
        <v>0.29788023623396004</v>
      </c>
      <c r="BL1610" s="8">
        <f t="shared" si="1959"/>
        <v>0.37631446854043582</v>
      </c>
      <c r="BM1610" s="8">
        <f t="shared" si="1960"/>
        <v>0.34781580060953549</v>
      </c>
      <c r="BN1610" s="8">
        <f t="shared" si="1961"/>
        <v>0.65192723709082778</v>
      </c>
    </row>
    <row r="1611" spans="1:66" x14ac:dyDescent="0.25">
      <c r="A1611" t="s">
        <v>114</v>
      </c>
      <c r="B1611" t="s">
        <v>476</v>
      </c>
      <c r="C1611" t="s">
        <v>112</v>
      </c>
      <c r="D1611" t="s">
        <v>572</v>
      </c>
      <c r="E1611">
        <f>VLOOKUP(A1611,home!$A$2:$E$405,3,FALSE)</f>
        <v>1.35326086956522</v>
      </c>
      <c r="F1611">
        <f>VLOOKUP(B1611,home!$B$2:$E$405,3,FALSE)</f>
        <v>1.1599999999999999</v>
      </c>
      <c r="G1611">
        <f>VLOOKUP(C1611,away!$B$2:$E$405,4,FALSE)</f>
        <v>0.93</v>
      </c>
      <c r="H1611">
        <f>VLOOKUP(A1611,away!$A$2:$E$405,3,FALSE)</f>
        <v>1.10869565217391</v>
      </c>
      <c r="I1611">
        <f>VLOOKUP(C1611,away!$B$2:$E$405,3,FALSE)</f>
        <v>1.35</v>
      </c>
      <c r="J1611">
        <f>VLOOKUP(B1611,home!$B$2:$E$405,4,FALSE)</f>
        <v>0.69</v>
      </c>
      <c r="K1611" s="3">
        <f t="shared" si="1906"/>
        <v>1.4598978260869593</v>
      </c>
      <c r="L1611" s="3">
        <f t="shared" si="1907"/>
        <v>1.0327499999999972</v>
      </c>
      <c r="M1611" s="5">
        <f t="shared" si="1908"/>
        <v>8.2690725786636957E-2</v>
      </c>
      <c r="N1611" s="5">
        <f t="shared" si="1909"/>
        <v>0.12072001081346416</v>
      </c>
      <c r="O1611" s="5">
        <f t="shared" si="1910"/>
        <v>8.5398847056149099E-2</v>
      </c>
      <c r="P1611" s="5">
        <f t="shared" si="1911"/>
        <v>0.12467359116760478</v>
      </c>
      <c r="Q1611" s="5">
        <f t="shared" si="1912"/>
        <v>8.8119440675885286E-2</v>
      </c>
      <c r="R1611" s="5">
        <f t="shared" si="1913"/>
        <v>4.4097829648618865E-2</v>
      </c>
      <c r="S1611" s="5">
        <f t="shared" si="1914"/>
        <v>4.6992888823872592E-2</v>
      </c>
      <c r="T1611" s="5">
        <f t="shared" si="1915"/>
        <v>9.1005352358020292E-2</v>
      </c>
      <c r="U1611" s="5">
        <f t="shared" si="1916"/>
        <v>6.437832563917173E-2</v>
      </c>
      <c r="V1611" s="5">
        <f t="shared" si="1917"/>
        <v>7.8724026630256402E-3</v>
      </c>
      <c r="W1611" s="5">
        <f t="shared" si="1918"/>
        <v>4.2881793292907887E-2</v>
      </c>
      <c r="X1611" s="5">
        <f t="shared" si="1919"/>
        <v>4.4286172023250504E-2</v>
      </c>
      <c r="Y1611" s="5">
        <f t="shared" si="1920"/>
        <v>2.2868272078505912E-2</v>
      </c>
      <c r="Z1611" s="5">
        <f t="shared" si="1921"/>
        <v>1.5180677856537005E-2</v>
      </c>
      <c r="AA1611" s="5">
        <f t="shared" si="1922"/>
        <v>2.2162238601284814E-2</v>
      </c>
      <c r="AB1611" s="5">
        <f t="shared" si="1923"/>
        <v>1.6177301977618099E-2</v>
      </c>
      <c r="AC1611" s="5">
        <f t="shared" si="1924"/>
        <v>7.4183100778533149E-4</v>
      </c>
      <c r="AD1611" s="5">
        <f t="shared" si="1925"/>
        <v>1.5650759201756657E-2</v>
      </c>
      <c r="AE1611" s="5">
        <f t="shared" si="1926"/>
        <v>1.6163321565614144E-2</v>
      </c>
      <c r="AF1611" s="5">
        <f t="shared" si="1927"/>
        <v>8.3463351734439795E-3</v>
      </c>
      <c r="AG1611" s="5">
        <f t="shared" si="1928"/>
        <v>2.8732258834580824E-3</v>
      </c>
      <c r="AH1611" s="5">
        <f t="shared" si="1929"/>
        <v>3.9194612640846369E-3</v>
      </c>
      <c r="AI1611" s="5">
        <f t="shared" si="1930"/>
        <v>5.7220129788692065E-3</v>
      </c>
      <c r="AJ1611" s="5">
        <f t="shared" si="1931"/>
        <v>4.1767771543462602E-3</v>
      </c>
      <c r="AK1611" s="5">
        <f t="shared" si="1932"/>
        <v>2.0325559625599264E-3</v>
      </c>
      <c r="AL1611" s="5">
        <f t="shared" si="1933"/>
        <v>4.4738625716610514E-5</v>
      </c>
      <c r="AM1611" s="5">
        <f t="shared" si="1934"/>
        <v>4.5697018670509994E-3</v>
      </c>
      <c r="AN1611" s="5">
        <f t="shared" si="1935"/>
        <v>4.7193596031969067E-3</v>
      </c>
      <c r="AO1611" s="5">
        <f t="shared" si="1936"/>
        <v>2.436959315100796E-3</v>
      </c>
      <c r="AP1611" s="5">
        <f t="shared" si="1937"/>
        <v>8.389232442234468E-4</v>
      </c>
      <c r="AQ1611" s="5">
        <f t="shared" si="1938"/>
        <v>2.1659949511794056E-4</v>
      </c>
      <c r="AR1611" s="5">
        <f t="shared" si="1939"/>
        <v>8.0956472409667978E-4</v>
      </c>
      <c r="AS1611" s="5">
        <f t="shared" si="1940"/>
        <v>1.1818817807854316E-3</v>
      </c>
      <c r="AT1611" s="5">
        <f t="shared" si="1941"/>
        <v>8.6271332123021808E-4</v>
      </c>
      <c r="AU1611" s="5">
        <f t="shared" si="1942"/>
        <v>4.1982443406675185E-4</v>
      </c>
      <c r="AV1611" s="5">
        <f t="shared" si="1943"/>
        <v>1.5322519465805985E-4</v>
      </c>
      <c r="AW1611" s="5">
        <f t="shared" si="1944"/>
        <v>1.873690280840067E-6</v>
      </c>
      <c r="AX1611" s="5">
        <f t="shared" si="1945"/>
        <v>1.1118829702622109E-3</v>
      </c>
      <c r="AY1611" s="5">
        <f t="shared" si="1946"/>
        <v>1.1482971375382952E-3</v>
      </c>
      <c r="AZ1611" s="5">
        <f t="shared" si="1947"/>
        <v>5.9295193439633546E-4</v>
      </c>
      <c r="BA1611" s="5">
        <f t="shared" si="1948"/>
        <v>2.0412370341593798E-4</v>
      </c>
      <c r="BB1611" s="5">
        <f t="shared" si="1949"/>
        <v>5.2702188675702331E-5</v>
      </c>
      <c r="BC1611" s="5">
        <f t="shared" si="1950"/>
        <v>1.0885637070966291E-5</v>
      </c>
      <c r="BD1611" s="5">
        <f t="shared" si="1951"/>
        <v>1.3934632813514058E-4</v>
      </c>
      <c r="BE1611" s="5">
        <f t="shared" si="1952"/>
        <v>2.034314015176918E-4</v>
      </c>
      <c r="BF1611" s="5">
        <f t="shared" si="1953"/>
        <v>1.4849453041675082E-4</v>
      </c>
      <c r="BG1611" s="5">
        <f t="shared" si="1954"/>
        <v>7.2262280713739438E-5</v>
      </c>
      <c r="BH1611" s="5">
        <f t="shared" si="1955"/>
        <v>2.6373886630518471E-5</v>
      </c>
      <c r="BI1611" s="5">
        <f t="shared" si="1956"/>
        <v>7.7006359514715603E-6</v>
      </c>
      <c r="BJ1611" s="8">
        <f t="shared" si="1957"/>
        <v>0.46881707016235646</v>
      </c>
      <c r="BK1611" s="8">
        <f t="shared" si="1958"/>
        <v>0.26416447521218023</v>
      </c>
      <c r="BL1611" s="8">
        <f t="shared" si="1959"/>
        <v>0.25209016880090501</v>
      </c>
      <c r="BM1611" s="8">
        <f t="shared" si="1960"/>
        <v>0.45340552343636203</v>
      </c>
      <c r="BN1611" s="8">
        <f t="shared" si="1961"/>
        <v>0.54570044514835914</v>
      </c>
    </row>
    <row r="1612" spans="1:66" x14ac:dyDescent="0.25">
      <c r="A1612" t="s">
        <v>114</v>
      </c>
      <c r="B1612" t="s">
        <v>345</v>
      </c>
      <c r="C1612" t="s">
        <v>95</v>
      </c>
      <c r="D1612" t="s">
        <v>572</v>
      </c>
      <c r="E1612">
        <f>VLOOKUP(A1612,home!$A$2:$E$405,3,FALSE)</f>
        <v>1.35326086956522</v>
      </c>
      <c r="F1612">
        <f>VLOOKUP(B1612,home!$B$2:$E$405,3,FALSE)</f>
        <v>0.77</v>
      </c>
      <c r="G1612">
        <f>VLOOKUP(C1612,away!$B$2:$E$405,4,FALSE)</f>
        <v>0.96</v>
      </c>
      <c r="H1612">
        <f>VLOOKUP(A1612,away!$A$2:$E$405,3,FALSE)</f>
        <v>1.10869565217391</v>
      </c>
      <c r="I1612">
        <f>VLOOKUP(C1612,away!$B$2:$E$405,3,FALSE)</f>
        <v>0.64</v>
      </c>
      <c r="J1612">
        <f>VLOOKUP(B1612,home!$B$2:$E$405,4,FALSE)</f>
        <v>1.02</v>
      </c>
      <c r="K1612" s="3">
        <f t="shared" si="1906"/>
        <v>1.0003304347826107</v>
      </c>
      <c r="L1612" s="3">
        <f t="shared" si="1907"/>
        <v>0.72375652173912841</v>
      </c>
      <c r="M1612" s="5">
        <f t="shared" si="1908"/>
        <v>0.17833580580526875</v>
      </c>
      <c r="N1612" s="5">
        <f t="shared" si="1909"/>
        <v>0.17839473415849175</v>
      </c>
      <c r="O1612" s="5">
        <f t="shared" si="1910"/>
        <v>0.12907170251116598</v>
      </c>
      <c r="P1612" s="5">
        <f t="shared" si="1911"/>
        <v>0.12911435229112647</v>
      </c>
      <c r="Q1612" s="5">
        <f t="shared" si="1912"/>
        <v>8.9226840991846149E-2</v>
      </c>
      <c r="R1612" s="5">
        <f t="shared" si="1913"/>
        <v>4.6708243232214508E-2</v>
      </c>
      <c r="S1612" s="5">
        <f t="shared" si="1914"/>
        <v>2.3369558194275695E-2</v>
      </c>
      <c r="T1612" s="5">
        <f t="shared" si="1915"/>
        <v>6.4578508082028849E-2</v>
      </c>
      <c r="U1612" s="5">
        <f t="shared" si="1916"/>
        <v>4.6723677260413071E-2</v>
      </c>
      <c r="V1612" s="5">
        <f t="shared" si="1917"/>
        <v>1.8799398982529258E-3</v>
      </c>
      <c r="W1612" s="5">
        <f t="shared" si="1918"/>
        <v>2.9752108214550783E-2</v>
      </c>
      <c r="X1612" s="5">
        <f t="shared" si="1919"/>
        <v>2.1533282355769425E-2</v>
      </c>
      <c r="Y1612" s="5">
        <f t="shared" si="1920"/>
        <v>7.7924267697191104E-3</v>
      </c>
      <c r="Z1612" s="5">
        <f t="shared" si="1921"/>
        <v>1.1268465219430921E-2</v>
      </c>
      <c r="AA1612" s="5">
        <f t="shared" si="1922"/>
        <v>1.1272188712286061E-2</v>
      </c>
      <c r="AB1612" s="5">
        <f t="shared" si="1923"/>
        <v>5.6379567177563756E-3</v>
      </c>
      <c r="AC1612" s="5">
        <f t="shared" si="1924"/>
        <v>8.5066772350183255E-5</v>
      </c>
      <c r="AD1612" s="5">
        <f t="shared" si="1925"/>
        <v>7.4404848364902154E-3</v>
      </c>
      <c r="AE1612" s="5">
        <f t="shared" si="1926"/>
        <v>5.3850994253108863E-3</v>
      </c>
      <c r="AF1612" s="5">
        <f t="shared" si="1927"/>
        <v>1.9487504146411929E-3</v>
      </c>
      <c r="AG1612" s="5">
        <f t="shared" si="1928"/>
        <v>4.7014027394613143E-4</v>
      </c>
      <c r="AH1612" s="5">
        <f t="shared" si="1929"/>
        <v>2.0389062981384164E-3</v>
      </c>
      <c r="AI1612" s="5">
        <f t="shared" si="1930"/>
        <v>2.0395800236978055E-3</v>
      </c>
      <c r="AJ1612" s="5">
        <f t="shared" si="1931"/>
        <v>1.0201269859397765E-3</v>
      </c>
      <c r="AK1612" s="5">
        <f t="shared" si="1932"/>
        <v>3.4015469045953705E-4</v>
      </c>
      <c r="AL1612" s="5">
        <f t="shared" si="1933"/>
        <v>2.4635190143439224E-6</v>
      </c>
      <c r="AM1612" s="5">
        <f t="shared" si="1934"/>
        <v>1.4885886862959364E-3</v>
      </c>
      <c r="AN1612" s="5">
        <f t="shared" si="1935"/>
        <v>1.0773757698937655E-3</v>
      </c>
      <c r="AO1612" s="5">
        <f t="shared" si="1936"/>
        <v>3.8987886991216365E-4</v>
      </c>
      <c r="AP1612" s="5">
        <f t="shared" si="1937"/>
        <v>9.4059124929069912E-5</v>
      </c>
      <c r="AQ1612" s="5">
        <f t="shared" si="1938"/>
        <v>1.7018976274122442E-5</v>
      </c>
      <c r="AR1612" s="5">
        <f t="shared" si="1939"/>
        <v>2.951343460985326E-4</v>
      </c>
      <c r="AS1612" s="5">
        <f t="shared" si="1940"/>
        <v>2.9523186875202666E-4</v>
      </c>
      <c r="AT1612" s="5">
        <f t="shared" si="1941"/>
        <v>1.4766471181519873E-4</v>
      </c>
      <c r="AU1612" s="5">
        <f t="shared" si="1942"/>
        <v>4.9237835124048897E-5</v>
      </c>
      <c r="AV1612" s="5">
        <f t="shared" si="1943"/>
        <v>1.2313526254348581E-5</v>
      </c>
      <c r="AW1612" s="5">
        <f t="shared" si="1944"/>
        <v>4.9543808730456354E-8</v>
      </c>
      <c r="AX1612" s="5">
        <f t="shared" si="1945"/>
        <v>2.4818009462914813E-4</v>
      </c>
      <c r="AY1612" s="5">
        <f t="shared" si="1946"/>
        <v>1.7962196205368E-4</v>
      </c>
      <c r="AZ1612" s="5">
        <f t="shared" si="1947"/>
        <v>6.5001283241964561E-5</v>
      </c>
      <c r="BA1612" s="5">
        <f t="shared" si="1948"/>
        <v>1.5681700889261395E-5</v>
      </c>
      <c r="BB1612" s="5">
        <f t="shared" si="1949"/>
        <v>2.8374333226413053E-6</v>
      </c>
      <c r="BC1612" s="5">
        <f t="shared" si="1950"/>
        <v>4.1072217445231391E-7</v>
      </c>
      <c r="BD1612" s="5">
        <f t="shared" si="1951"/>
        <v>3.5600901296337664E-5</v>
      </c>
      <c r="BE1612" s="5">
        <f t="shared" si="1952"/>
        <v>3.5612665072418264E-5</v>
      </c>
      <c r="BF1612" s="5">
        <f t="shared" si="1953"/>
        <v>1.7812216367829826E-5</v>
      </c>
      <c r="BG1612" s="5">
        <f t="shared" si="1954"/>
        <v>5.9393673812243837E-6</v>
      </c>
      <c r="BH1612" s="5">
        <f t="shared" si="1955"/>
        <v>1.4853324886984607E-6</v>
      </c>
      <c r="BI1612" s="5">
        <f t="shared" si="1956"/>
        <v>2.9716465884329378E-7</v>
      </c>
      <c r="BJ1612" s="8">
        <f t="shared" si="1957"/>
        <v>0.41010103014641058</v>
      </c>
      <c r="BK1612" s="8">
        <f t="shared" si="1958"/>
        <v>0.33296680844234205</v>
      </c>
      <c r="BL1612" s="8">
        <f t="shared" si="1959"/>
        <v>0.24574886636738108</v>
      </c>
      <c r="BM1612" s="8">
        <f t="shared" si="1960"/>
        <v>0.24905391876720617</v>
      </c>
      <c r="BN1612" s="8">
        <f t="shared" si="1961"/>
        <v>0.75085167899011362</v>
      </c>
    </row>
    <row r="1613" spans="1:66" x14ac:dyDescent="0.25">
      <c r="A1613" t="s">
        <v>114</v>
      </c>
      <c r="B1613" t="s">
        <v>130</v>
      </c>
      <c r="C1613" t="s">
        <v>320</v>
      </c>
      <c r="D1613" t="s">
        <v>572</v>
      </c>
      <c r="E1613">
        <f>VLOOKUP(A1613,home!$A$2:$E$405,3,FALSE)</f>
        <v>1.35326086956522</v>
      </c>
      <c r="F1613">
        <f>VLOOKUP(B1613,home!$B$2:$E$405,3,FALSE)</f>
        <v>1.29</v>
      </c>
      <c r="G1613">
        <f>VLOOKUP(C1613,away!$B$2:$E$405,4,FALSE)</f>
        <v>1.25</v>
      </c>
      <c r="H1613">
        <f>VLOOKUP(A1613,away!$A$2:$E$405,3,FALSE)</f>
        <v>1.10869565217391</v>
      </c>
      <c r="I1613">
        <f>VLOOKUP(C1613,away!$B$2:$E$405,3,FALSE)</f>
        <v>0.64</v>
      </c>
      <c r="J1613">
        <f>VLOOKUP(B1613,home!$B$2:$E$405,4,FALSE)</f>
        <v>1.22</v>
      </c>
      <c r="K1613" s="3">
        <f t="shared" si="1906"/>
        <v>2.1821331521739173</v>
      </c>
      <c r="L1613" s="3">
        <f t="shared" si="1907"/>
        <v>0.86566956521738891</v>
      </c>
      <c r="M1613" s="5">
        <f t="shared" si="1908"/>
        <v>4.7463099741501161E-2</v>
      </c>
      <c r="N1613" s="5">
        <f t="shared" si="1909"/>
        <v>0.10357080345086697</v>
      </c>
      <c r="O1613" s="5">
        <f t="shared" si="1910"/>
        <v>4.1087360917094876E-2</v>
      </c>
      <c r="P1613" s="5">
        <f t="shared" si="1911"/>
        <v>8.9658092392527658E-2</v>
      </c>
      <c r="Q1613" s="5">
        <f t="shared" si="1912"/>
        <v>0.11300264190371281</v>
      </c>
      <c r="R1613" s="5">
        <f t="shared" si="1913"/>
        <v>1.7784038930515726E-2</v>
      </c>
      <c r="S1613" s="5">
        <f t="shared" si="1914"/>
        <v>4.2341174382033643E-2</v>
      </c>
      <c r="T1613" s="5">
        <f t="shared" si="1915"/>
        <v>9.7822947885203376E-2</v>
      </c>
      <c r="U1613" s="5">
        <f t="shared" si="1916"/>
        <v>3.8807140929829946E-2</v>
      </c>
      <c r="V1613" s="5">
        <f t="shared" si="1917"/>
        <v>8.8869714822390512E-3</v>
      </c>
      <c r="W1613" s="5">
        <f t="shared" si="1918"/>
        <v>8.2195603727109726E-2</v>
      </c>
      <c r="X1613" s="5">
        <f t="shared" si="1919"/>
        <v>7.115423254122788E-2</v>
      </c>
      <c r="Y1613" s="5">
        <f t="shared" si="1920"/>
        <v>3.0798026773670852E-2</v>
      </c>
      <c r="Z1613" s="5">
        <f t="shared" si="1921"/>
        <v>5.1317004162628899E-3</v>
      </c>
      <c r="AA1613" s="5">
        <f t="shared" si="1922"/>
        <v>1.1198053605351943E-2</v>
      </c>
      <c r="AB1613" s="5">
        <f t="shared" si="1923"/>
        <v>1.2217822006029571E-2</v>
      </c>
      <c r="AC1613" s="5">
        <f t="shared" si="1924"/>
        <v>1.0492215460324815E-3</v>
      </c>
      <c r="AD1613" s="5">
        <f t="shared" si="1925"/>
        <v>4.4840437963969054E-2</v>
      </c>
      <c r="AE1613" s="5">
        <f t="shared" si="1926"/>
        <v>3.8817002436426398E-2</v>
      </c>
      <c r="AF1613" s="5">
        <f t="shared" si="1927"/>
        <v>1.6801348811091778E-2</v>
      </c>
      <c r="AG1613" s="5">
        <f t="shared" si="1928"/>
        <v>4.8481387734545054E-3</v>
      </c>
      <c r="AH1613" s="5">
        <f t="shared" si="1929"/>
        <v>1.1105892170430471E-3</v>
      </c>
      <c r="AI1613" s="5">
        <f t="shared" si="1930"/>
        <v>2.4234535489565073E-3</v>
      </c>
      <c r="AJ1613" s="5">
        <f t="shared" si="1931"/>
        <v>2.6441491659657656E-3</v>
      </c>
      <c r="AK1613" s="5">
        <f t="shared" si="1932"/>
        <v>1.9232951847823032E-3</v>
      </c>
      <c r="AL1613" s="5">
        <f t="shared" si="1933"/>
        <v>7.9279442621111581E-5</v>
      </c>
      <c r="AM1613" s="5">
        <f t="shared" si="1934"/>
        <v>1.956956124783495E-2</v>
      </c>
      <c r="AN1613" s="5">
        <f t="shared" si="1935"/>
        <v>1.6940773576908343E-2</v>
      </c>
      <c r="AO1613" s="5">
        <f t="shared" si="1936"/>
        <v>7.3325560483842363E-3</v>
      </c>
      <c r="AP1613" s="5">
        <f t="shared" si="1937"/>
        <v>2.115856868778973E-3</v>
      </c>
      <c r="AQ1613" s="5">
        <f t="shared" si="1938"/>
        <v>4.5790822391452975E-4</v>
      </c>
      <c r="AR1613" s="5">
        <f t="shared" si="1939"/>
        <v>1.9228065693055506E-4</v>
      </c>
      <c r="AS1613" s="5">
        <f t="shared" si="1940"/>
        <v>4.1958199600994372E-4</v>
      </c>
      <c r="AT1613" s="5">
        <f t="shared" si="1941"/>
        <v>4.5779189177430136E-4</v>
      </c>
      <c r="AU1613" s="5">
        <f t="shared" si="1942"/>
        <v>3.3298762127903893E-4</v>
      </c>
      <c r="AV1613" s="5">
        <f t="shared" si="1943"/>
        <v>1.8165583191413106E-4</v>
      </c>
      <c r="AW1613" s="5">
        <f t="shared" si="1944"/>
        <v>4.1599823102721072E-6</v>
      </c>
      <c r="AX1613" s="5">
        <f t="shared" si="1945"/>
        <v>7.1172313953997727E-3</v>
      </c>
      <c r="AY1613" s="5">
        <f t="shared" si="1946"/>
        <v>6.1611706076072723E-3</v>
      </c>
      <c r="AZ1613" s="5">
        <f t="shared" si="1947"/>
        <v>2.666768940558771E-3</v>
      </c>
      <c r="BA1613" s="5">
        <f t="shared" si="1948"/>
        <v>7.6951356976958285E-4</v>
      </c>
      <c r="BB1613" s="5">
        <f t="shared" si="1949"/>
        <v>1.6653611934282887E-4</v>
      </c>
      <c r="BC1613" s="5">
        <f t="shared" si="1950"/>
        <v>2.8833050004899584E-5</v>
      </c>
      <c r="BD1613" s="5">
        <f t="shared" si="1951"/>
        <v>2.7741918780797907E-5</v>
      </c>
      <c r="BE1613" s="5">
        <f t="shared" si="1952"/>
        <v>6.0536560676495335E-5</v>
      </c>
      <c r="BF1613" s="5">
        <f t="shared" si="1953"/>
        <v>6.6049417985384197E-5</v>
      </c>
      <c r="BG1613" s="5">
        <f t="shared" si="1954"/>
        <v>4.8042874889233005E-5</v>
      </c>
      <c r="BH1613" s="5">
        <f t="shared" si="1955"/>
        <v>2.6208987505384804E-5</v>
      </c>
      <c r="BI1613" s="5">
        <f t="shared" si="1956"/>
        <v>1.1438300104082425E-5</v>
      </c>
      <c r="BJ1613" s="8">
        <f t="shared" si="1957"/>
        <v>0.66717789391523741</v>
      </c>
      <c r="BK1613" s="8">
        <f t="shared" si="1958"/>
        <v>0.19563900959456237</v>
      </c>
      <c r="BL1613" s="8">
        <f t="shared" si="1959"/>
        <v>0.13102021956341903</v>
      </c>
      <c r="BM1613" s="8">
        <f t="shared" si="1960"/>
        <v>0.58024577552796552</v>
      </c>
      <c r="BN1613" s="8">
        <f t="shared" si="1961"/>
        <v>0.41256603733621922</v>
      </c>
    </row>
    <row r="1614" spans="1:66" x14ac:dyDescent="0.25">
      <c r="A1614" t="s">
        <v>114</v>
      </c>
      <c r="B1614" t="s">
        <v>132</v>
      </c>
      <c r="C1614" t="s">
        <v>126</v>
      </c>
      <c r="D1614" t="s">
        <v>572</v>
      </c>
      <c r="E1614">
        <f>VLOOKUP(A1614,home!$A$2:$E$405,3,FALSE)</f>
        <v>1.35326086956522</v>
      </c>
      <c r="F1614">
        <f>VLOOKUP(B1614,home!$B$2:$E$405,3,FALSE)</f>
        <v>0.93</v>
      </c>
      <c r="G1614">
        <f>VLOOKUP(C1614,away!$B$2:$E$405,4,FALSE)</f>
        <v>1.25</v>
      </c>
      <c r="H1614">
        <f>VLOOKUP(A1614,away!$A$2:$E$405,3,FALSE)</f>
        <v>1.10869565217391</v>
      </c>
      <c r="I1614">
        <f>VLOOKUP(C1614,away!$B$2:$E$405,3,FALSE)</f>
        <v>1.03</v>
      </c>
      <c r="J1614">
        <f>VLOOKUP(B1614,home!$B$2:$E$405,4,FALSE)</f>
        <v>1.18</v>
      </c>
      <c r="K1614" s="3">
        <f t="shared" si="1906"/>
        <v>1.5731657608695682</v>
      </c>
      <c r="L1614" s="3">
        <f t="shared" si="1907"/>
        <v>1.34750869565217</v>
      </c>
      <c r="M1614" s="5">
        <f t="shared" si="1908"/>
        <v>5.3897323637448161E-2</v>
      </c>
      <c r="N1614" s="5">
        <f t="shared" si="1909"/>
        <v>8.4789424148939488E-2</v>
      </c>
      <c r="O1614" s="5">
        <f t="shared" si="1910"/>
        <v>7.2627112273840652E-2</v>
      </c>
      <c r="P1614" s="5">
        <f t="shared" si="1911"/>
        <v>0.11425448634003607</v>
      </c>
      <c r="Q1614" s="5">
        <f t="shared" si="1912"/>
        <v>6.6693909477479482E-2</v>
      </c>
      <c r="R1614" s="5">
        <f t="shared" si="1913"/>
        <v>4.8932832664553366E-2</v>
      </c>
      <c r="S1614" s="5">
        <f t="shared" si="1914"/>
        <v>6.0550722966489931E-2</v>
      </c>
      <c r="T1614" s="5">
        <f t="shared" si="1915"/>
        <v>8.9870622967942279E-2</v>
      </c>
      <c r="U1614" s="5">
        <f t="shared" si="1916"/>
        <v>7.6979456930235349E-2</v>
      </c>
      <c r="V1614" s="5">
        <f t="shared" si="1917"/>
        <v>1.4262080570066537E-2</v>
      </c>
      <c r="W1614" s="5">
        <f t="shared" si="1918"/>
        <v>3.4973524949501712E-2</v>
      </c>
      <c r="X1614" s="5">
        <f t="shared" si="1919"/>
        <v>4.712712898706168E-2</v>
      </c>
      <c r="Y1614" s="5">
        <f t="shared" si="1920"/>
        <v>3.1752108055593531E-2</v>
      </c>
      <c r="Z1614" s="5">
        <f t="shared" si="1921"/>
        <v>2.197913917279274E-2</v>
      </c>
      <c r="AA1614" s="5">
        <f t="shared" si="1922"/>
        <v>3.4576829200024618E-2</v>
      </c>
      <c r="AB1614" s="5">
        <f t="shared" si="1923"/>
        <v>2.7197541908456923E-2</v>
      </c>
      <c r="AC1614" s="5">
        <f t="shared" si="1924"/>
        <v>1.8895960175991115E-3</v>
      </c>
      <c r="AD1614" s="5">
        <f t="shared" si="1925"/>
        <v>1.3754787996868419E-2</v>
      </c>
      <c r="AE1614" s="5">
        <f t="shared" si="1926"/>
        <v>1.8534696432632291E-2</v>
      </c>
      <c r="AF1614" s="5">
        <f t="shared" si="1927"/>
        <v>1.2487832307122634E-2</v>
      </c>
      <c r="AG1614" s="5">
        <f t="shared" si="1928"/>
        <v>5.6091542078979513E-3</v>
      </c>
      <c r="AH1614" s="5">
        <f t="shared" si="1929"/>
        <v>7.4042702895718623E-3</v>
      </c>
      <c r="AI1614" s="5">
        <f t="shared" si="1930"/>
        <v>1.1648144503778256E-2</v>
      </c>
      <c r="AJ1614" s="5">
        <f t="shared" si="1931"/>
        <v>9.1622310555025017E-3</v>
      </c>
      <c r="AK1614" s="5">
        <f t="shared" si="1932"/>
        <v>4.8045693965641277E-3</v>
      </c>
      <c r="AL1614" s="5">
        <f t="shared" si="1933"/>
        <v>1.6022674805393067E-4</v>
      </c>
      <c r="AM1614" s="5">
        <f t="shared" si="1934"/>
        <v>4.3277123049386221E-3</v>
      </c>
      <c r="AN1614" s="5">
        <f t="shared" si="1935"/>
        <v>5.8316299631856888E-3</v>
      </c>
      <c r="AO1614" s="5">
        <f t="shared" si="1936"/>
        <v>3.9290860426092304E-3</v>
      </c>
      <c r="AP1614" s="5">
        <f t="shared" si="1937"/>
        <v>1.7648258694605041E-3</v>
      </c>
      <c r="AQ1614" s="5">
        <f t="shared" si="1938"/>
        <v>5.9452955135248244E-4</v>
      </c>
      <c r="AR1614" s="5">
        <f t="shared" si="1939"/>
        <v>1.9954637200314189E-3</v>
      </c>
      <c r="AS1614" s="5">
        <f t="shared" si="1940"/>
        <v>3.1391952014108459E-3</v>
      </c>
      <c r="AT1614" s="5">
        <f t="shared" si="1941"/>
        <v>2.4692372037727955E-3</v>
      </c>
      <c r="AU1614" s="5">
        <f t="shared" si="1942"/>
        <v>1.294839808146892E-3</v>
      </c>
      <c r="AV1614" s="5">
        <f t="shared" si="1943"/>
        <v>5.0924941299690266E-4</v>
      </c>
      <c r="AW1614" s="5">
        <f t="shared" si="1944"/>
        <v>9.4349277691100858E-6</v>
      </c>
      <c r="AX1614" s="5">
        <f t="shared" si="1945"/>
        <v>1.1347014701705606E-3</v>
      </c>
      <c r="AY1614" s="5">
        <f t="shared" si="1946"/>
        <v>1.5290200980241321E-3</v>
      </c>
      <c r="AZ1614" s="5">
        <f t="shared" si="1947"/>
        <v>1.0301839389572258E-3</v>
      </c>
      <c r="BA1614" s="5">
        <f t="shared" si="1948"/>
        <v>4.6272727195535544E-4</v>
      </c>
      <c r="BB1614" s="5">
        <f t="shared" si="1949"/>
        <v>1.5588225566881195E-4</v>
      </c>
      <c r="BC1614" s="5">
        <f t="shared" si="1950"/>
        <v>4.2010539002319766E-5</v>
      </c>
      <c r="BD1614" s="5">
        <f t="shared" si="1951"/>
        <v>4.4815078576679394E-4</v>
      </c>
      <c r="BE1614" s="5">
        <f t="shared" si="1952"/>
        <v>7.0501547187511323E-4</v>
      </c>
      <c r="BF1614" s="5">
        <f t="shared" si="1953"/>
        <v>5.5455310061861517E-4</v>
      </c>
      <c r="BG1614" s="5">
        <f t="shared" si="1954"/>
        <v>2.9080131682575404E-4</v>
      </c>
      <c r="BH1614" s="5">
        <f t="shared" si="1955"/>
        <v>1.143696687115149E-4</v>
      </c>
      <c r="BI1614" s="5">
        <f t="shared" si="1956"/>
        <v>3.5984489379790157E-5</v>
      </c>
      <c r="BJ1614" s="8">
        <f t="shared" si="1957"/>
        <v>0.42639549883636441</v>
      </c>
      <c r="BK1614" s="8">
        <f t="shared" si="1958"/>
        <v>0.24654345637771791</v>
      </c>
      <c r="BL1614" s="8">
        <f t="shared" si="1959"/>
        <v>0.30488984840206418</v>
      </c>
      <c r="BM1614" s="8">
        <f t="shared" si="1960"/>
        <v>0.5570932690763869</v>
      </c>
      <c r="BN1614" s="8">
        <f t="shared" si="1961"/>
        <v>0.44119508854229716</v>
      </c>
    </row>
    <row r="1615" spans="1:66" x14ac:dyDescent="0.25">
      <c r="A1615" t="s">
        <v>114</v>
      </c>
      <c r="B1615" t="s">
        <v>379</v>
      </c>
      <c r="C1615" t="s">
        <v>131</v>
      </c>
      <c r="D1615" t="s">
        <v>572</v>
      </c>
      <c r="E1615">
        <f>VLOOKUP(A1615,home!$A$2:$E$405,3,FALSE)</f>
        <v>1.35326086956522</v>
      </c>
      <c r="F1615">
        <f>VLOOKUP(B1615,home!$B$2:$E$405,3,FALSE)</f>
        <v>1.22</v>
      </c>
      <c r="G1615">
        <f>VLOOKUP(C1615,away!$B$2:$E$405,4,FALSE)</f>
        <v>0.8</v>
      </c>
      <c r="H1615">
        <f>VLOOKUP(A1615,away!$A$2:$E$405,3,FALSE)</f>
        <v>1.10869565217391</v>
      </c>
      <c r="I1615">
        <f>VLOOKUP(C1615,away!$B$2:$E$405,3,FALSE)</f>
        <v>0.87</v>
      </c>
      <c r="J1615">
        <f>VLOOKUP(B1615,home!$B$2:$E$405,4,FALSE)</f>
        <v>0.78</v>
      </c>
      <c r="K1615" s="3">
        <f t="shared" si="1906"/>
        <v>1.3207826086956547</v>
      </c>
      <c r="L1615" s="3">
        <f t="shared" si="1907"/>
        <v>0.75236086956521531</v>
      </c>
      <c r="M1615" s="5">
        <f t="shared" si="1908"/>
        <v>0.12578974224026251</v>
      </c>
      <c r="N1615" s="5">
        <f t="shared" si="1909"/>
        <v>0.16614090390324793</v>
      </c>
      <c r="O1615" s="5">
        <f t="shared" si="1910"/>
        <v>9.4639279854268205E-2</v>
      </c>
      <c r="P1615" s="5">
        <f t="shared" si="1911"/>
        <v>0.12499791493099849</v>
      </c>
      <c r="Q1615" s="5">
        <f t="shared" si="1912"/>
        <v>0.10971800823419296</v>
      </c>
      <c r="R1615" s="5">
        <f t="shared" si="1913"/>
        <v>3.560144544309149E-2</v>
      </c>
      <c r="S1615" s="5">
        <f t="shared" si="1914"/>
        <v>3.1052768013575125E-2</v>
      </c>
      <c r="T1615" s="5">
        <f t="shared" si="1915"/>
        <v>8.2547536082040865E-2</v>
      </c>
      <c r="U1615" s="5">
        <f t="shared" si="1916"/>
        <v>4.7021769985662411E-2</v>
      </c>
      <c r="V1615" s="5">
        <f t="shared" si="1917"/>
        <v>3.4285883953867539E-3</v>
      </c>
      <c r="W1615" s="5">
        <f t="shared" si="1918"/>
        <v>4.8304545712149573E-2</v>
      </c>
      <c r="X1615" s="5">
        <f t="shared" si="1919"/>
        <v>3.6342450015945542E-2</v>
      </c>
      <c r="Y1615" s="5">
        <f t="shared" si="1920"/>
        <v>1.367131864806358E-2</v>
      </c>
      <c r="Z1615" s="5">
        <f t="shared" si="1921"/>
        <v>8.9283781504476308E-3</v>
      </c>
      <c r="AA1615" s="5">
        <f t="shared" si="1922"/>
        <v>1.1792446584969507E-2</v>
      </c>
      <c r="AB1615" s="5">
        <f t="shared" si="1923"/>
        <v>7.7876291817000967E-3</v>
      </c>
      <c r="AC1615" s="5">
        <f t="shared" si="1924"/>
        <v>2.1293787203321095E-4</v>
      </c>
      <c r="AD1615" s="5">
        <f t="shared" si="1925"/>
        <v>1.5949950974387846E-2</v>
      </c>
      <c r="AE1615" s="5">
        <f t="shared" si="1926"/>
        <v>1.2000118984612994E-2</v>
      </c>
      <c r="AF1615" s="5">
        <f t="shared" si="1927"/>
        <v>4.5142099770747396E-3</v>
      </c>
      <c r="AG1615" s="5">
        <f t="shared" si="1928"/>
        <v>1.132104981250641E-3</v>
      </c>
      <c r="AH1615" s="5">
        <f t="shared" si="1929"/>
        <v>1.6793405872694619E-3</v>
      </c>
      <c r="AI1615" s="5">
        <f t="shared" si="1930"/>
        <v>2.2180438417422526E-3</v>
      </c>
      <c r="AJ1615" s="5">
        <f t="shared" si="1931"/>
        <v>1.4647768657488325E-3</v>
      </c>
      <c r="AK1615" s="5">
        <f t="shared" si="1932"/>
        <v>6.4488393663359594E-4</v>
      </c>
      <c r="AL1615" s="5">
        <f t="shared" si="1933"/>
        <v>8.4638984196839205E-6</v>
      </c>
      <c r="AM1615" s="5">
        <f t="shared" si="1934"/>
        <v>4.2132835713039546E-3</v>
      </c>
      <c r="AN1615" s="5">
        <f t="shared" si="1935"/>
        <v>3.1699096914310793E-3</v>
      </c>
      <c r="AO1615" s="5">
        <f t="shared" si="1936"/>
        <v>1.1924580059441451E-3</v>
      </c>
      <c r="AP1615" s="5">
        <f t="shared" si="1937"/>
        <v>2.9905291409071329E-4</v>
      </c>
      <c r="AQ1615" s="5">
        <f t="shared" si="1938"/>
        <v>5.6248927622825159E-5</v>
      </c>
      <c r="AR1615" s="5">
        <f t="shared" si="1939"/>
        <v>2.5269402890684239E-4</v>
      </c>
      <c r="AS1615" s="5">
        <f t="shared" si="1940"/>
        <v>3.3375387870139447E-4</v>
      </c>
      <c r="AT1615" s="5">
        <f t="shared" si="1941"/>
        <v>2.2040815928676049E-4</v>
      </c>
      <c r="AU1615" s="5">
        <f t="shared" si="1942"/>
        <v>9.703708786685832E-5</v>
      </c>
      <c r="AV1615" s="5">
        <f t="shared" si="1943"/>
        <v>3.2041224513254634E-5</v>
      </c>
      <c r="AW1615" s="5">
        <f t="shared" si="1944"/>
        <v>2.3362831848657145E-7</v>
      </c>
      <c r="AX1615" s="5">
        <f t="shared" si="1945"/>
        <v>9.2747194441356474E-4</v>
      </c>
      <c r="AY1615" s="5">
        <f t="shared" si="1946"/>
        <v>6.9779359859633064E-4</v>
      </c>
      <c r="AZ1615" s="5">
        <f t="shared" si="1947"/>
        <v>2.6249629930848802E-4</v>
      </c>
      <c r="BA1615" s="5">
        <f t="shared" si="1948"/>
        <v>6.5830648001795043E-5</v>
      </c>
      <c r="BB1615" s="5">
        <f t="shared" si="1949"/>
        <v>1.2382100893668028E-5</v>
      </c>
      <c r="BC1615" s="5">
        <f t="shared" si="1950"/>
        <v>1.8631616390808619E-6</v>
      </c>
      <c r="BD1615" s="5">
        <f t="shared" si="1951"/>
        <v>3.168618322038159E-5</v>
      </c>
      <c r="BE1615" s="5">
        <f t="shared" si="1952"/>
        <v>4.1850559733424081E-5</v>
      </c>
      <c r="BF1615" s="5">
        <f t="shared" si="1953"/>
        <v>2.7637745730042594E-5</v>
      </c>
      <c r="BG1615" s="5">
        <f t="shared" si="1954"/>
        <v>1.2167817967930951E-5</v>
      </c>
      <c r="BH1615" s="5">
        <f t="shared" si="1955"/>
        <v>4.0177605894544238E-6</v>
      </c>
      <c r="BI1615" s="5">
        <f t="shared" si="1956"/>
        <v>1.0613176624908408E-6</v>
      </c>
      <c r="BJ1615" s="8">
        <f t="shared" si="1957"/>
        <v>0.50121993837621259</v>
      </c>
      <c r="BK1615" s="8">
        <f t="shared" si="1958"/>
        <v>0.2861882089492721</v>
      </c>
      <c r="BL1615" s="8">
        <f t="shared" si="1959"/>
        <v>0.20390397204526464</v>
      </c>
      <c r="BM1615" s="8">
        <f t="shared" si="1960"/>
        <v>0.34265564294485729</v>
      </c>
      <c r="BN1615" s="8">
        <f t="shared" si="1961"/>
        <v>0.65688729460606166</v>
      </c>
    </row>
    <row r="1616" spans="1:66" x14ac:dyDescent="0.25">
      <c r="A1616" t="s">
        <v>114</v>
      </c>
      <c r="B1616" t="s">
        <v>134</v>
      </c>
      <c r="C1616" t="s">
        <v>133</v>
      </c>
      <c r="D1616" t="s">
        <v>572</v>
      </c>
      <c r="E1616">
        <f>VLOOKUP(A1616,home!$A$2:$E$405,3,FALSE)</f>
        <v>1.35326086956522</v>
      </c>
      <c r="F1616">
        <f>VLOOKUP(B1616,home!$B$2:$E$405,3,FALSE)</f>
        <v>0.96</v>
      </c>
      <c r="G1616">
        <f>VLOOKUP(C1616,away!$B$2:$E$405,4,FALSE)</f>
        <v>0.77</v>
      </c>
      <c r="H1616">
        <f>VLOOKUP(A1616,away!$A$2:$E$405,3,FALSE)</f>
        <v>1.10869565217391</v>
      </c>
      <c r="I1616">
        <f>VLOOKUP(C1616,away!$B$2:$E$405,3,FALSE)</f>
        <v>0.55000000000000004</v>
      </c>
      <c r="J1616">
        <f>VLOOKUP(B1616,home!$B$2:$E$405,4,FALSE)</f>
        <v>1.1399999999999999</v>
      </c>
      <c r="K1616" s="3">
        <f t="shared" si="1906"/>
        <v>1.0003304347826105</v>
      </c>
      <c r="L1616" s="3">
        <f t="shared" si="1907"/>
        <v>0.69515217391304152</v>
      </c>
      <c r="M1616" s="5">
        <f t="shared" si="1908"/>
        <v>0.18351064382098903</v>
      </c>
      <c r="N1616" s="5">
        <f t="shared" si="1909"/>
        <v>0.18357128212068671</v>
      </c>
      <c r="O1616" s="5">
        <f t="shared" si="1910"/>
        <v>0.12756782298834238</v>
      </c>
      <c r="P1616" s="5">
        <f t="shared" si="1911"/>
        <v>0.12760997583419961</v>
      </c>
      <c r="Q1616" s="5">
        <f t="shared" si="1912"/>
        <v>9.181597022869388E-2</v>
      </c>
      <c r="R1616" s="5">
        <f t="shared" si="1913"/>
        <v>4.4339524735850136E-2</v>
      </c>
      <c r="S1616" s="5">
        <f t="shared" si="1914"/>
        <v>2.2184416109795276E-2</v>
      </c>
      <c r="T1616" s="5">
        <f t="shared" si="1915"/>
        <v>6.3826071304411647E-2</v>
      </c>
      <c r="U1616" s="5">
        <f t="shared" si="1916"/>
        <v>4.4354176057067277E-2</v>
      </c>
      <c r="V1616" s="5">
        <f t="shared" si="1917"/>
        <v>1.7140712111792897E-3</v>
      </c>
      <c r="W1616" s="5">
        <f t="shared" si="1918"/>
        <v>3.0615436472952198E-2</v>
      </c>
      <c r="X1616" s="5">
        <f t="shared" si="1919"/>
        <v>2.1282387219469342E-2</v>
      </c>
      <c r="Y1616" s="5">
        <f t="shared" si="1920"/>
        <v>7.3972488708366211E-3</v>
      </c>
      <c r="Z1616" s="5">
        <f t="shared" si="1921"/>
        <v>1.0274239003465767E-2</v>
      </c>
      <c r="AA1616" s="5">
        <f t="shared" si="1922"/>
        <v>1.0277633969397366E-2</v>
      </c>
      <c r="AB1616" s="5">
        <f t="shared" si="1923"/>
        <v>5.1405150285718957E-3</v>
      </c>
      <c r="AC1616" s="5">
        <f t="shared" si="1924"/>
        <v>7.4495878441407896E-5</v>
      </c>
      <c r="AD1616" s="5">
        <f t="shared" si="1925"/>
        <v>7.6563882195119157E-3</v>
      </c>
      <c r="AE1616" s="5">
        <f t="shared" si="1926"/>
        <v>5.3223549151159098E-3</v>
      </c>
      <c r="AF1616" s="5">
        <f t="shared" si="1927"/>
        <v>1.8499232947897929E-3</v>
      </c>
      <c r="AG1616" s="5">
        <f t="shared" si="1928"/>
        <v>4.2865939998183364E-4</v>
      </c>
      <c r="AH1616" s="5">
        <f t="shared" si="1929"/>
        <v>1.7855398946403469E-3</v>
      </c>
      <c r="AI1616" s="5">
        <f t="shared" si="1930"/>
        <v>1.7861298991272748E-3</v>
      </c>
      <c r="AJ1616" s="5">
        <f t="shared" si="1931"/>
        <v>8.9336004928610335E-4</v>
      </c>
      <c r="AK1616" s="5">
        <f t="shared" si="1932"/>
        <v>2.9788508217326077E-4</v>
      </c>
      <c r="AL1616" s="5">
        <f t="shared" si="1933"/>
        <v>2.0721233492982267E-6</v>
      </c>
      <c r="AM1616" s="5">
        <f t="shared" si="1934"/>
        <v>1.5317836312977629E-3</v>
      </c>
      <c r="AN1616" s="5">
        <f t="shared" si="1935"/>
        <v>1.0648227212610526E-3</v>
      </c>
      <c r="AO1616" s="5">
        <f t="shared" si="1936"/>
        <v>3.701069147583107E-4</v>
      </c>
      <c r="AP1616" s="5">
        <f t="shared" si="1937"/>
        <v>8.5760208791496142E-5</v>
      </c>
      <c r="AQ1616" s="5">
        <f t="shared" si="1938"/>
        <v>1.4904098894161218E-5</v>
      </c>
      <c r="AR1616" s="5">
        <f t="shared" si="1939"/>
        <v>2.482443878735402E-4</v>
      </c>
      <c r="AS1616" s="5">
        <f t="shared" si="1940"/>
        <v>2.4832641645388146E-4</v>
      </c>
      <c r="AT1616" s="5">
        <f t="shared" si="1941"/>
        <v>1.2420423606965939E-4</v>
      </c>
      <c r="AU1616" s="5">
        <f t="shared" si="1942"/>
        <v>4.1415092489801471E-5</v>
      </c>
      <c r="AV1616" s="5">
        <f t="shared" si="1943"/>
        <v>1.0357194369221282E-5</v>
      </c>
      <c r="AW1616" s="5">
        <f t="shared" si="1944"/>
        <v>4.0025472852948461E-8</v>
      </c>
      <c r="AX1616" s="5">
        <f t="shared" si="1945"/>
        <v>2.5538163098149606E-4</v>
      </c>
      <c r="AY1616" s="5">
        <f t="shared" si="1946"/>
        <v>1.7752909595424512E-4</v>
      </c>
      <c r="AZ1616" s="5">
        <f t="shared" si="1947"/>
        <v>6.170486849270522E-5</v>
      </c>
      <c r="BA1616" s="5">
        <f t="shared" si="1948"/>
        <v>1.429809115790746E-5</v>
      </c>
      <c r="BB1616" s="5">
        <f t="shared" si="1949"/>
        <v>2.4848372878065513E-6</v>
      </c>
      <c r="BC1616" s="5">
        <f t="shared" si="1950"/>
        <v>3.4546800848778225E-7</v>
      </c>
      <c r="BD1616" s="5">
        <f t="shared" si="1951"/>
        <v>2.876127098200061E-5</v>
      </c>
      <c r="BE1616" s="5">
        <f t="shared" si="1952"/>
        <v>2.8770774706325147E-5</v>
      </c>
      <c r="BF1616" s="5">
        <f t="shared" si="1953"/>
        <v>1.4390140785505381E-5</v>
      </c>
      <c r="BG1616" s="5">
        <f t="shared" si="1954"/>
        <v>4.7982985961825261E-6</v>
      </c>
      <c r="BH1616" s="5">
        <f t="shared" si="1955"/>
        <v>1.1999710302340139E-6</v>
      </c>
      <c r="BI1616" s="5">
        <f t="shared" si="1956"/>
        <v>2.4007350848010571E-7</v>
      </c>
      <c r="BJ1616" s="8">
        <f t="shared" si="1957"/>
        <v>0.41734484361333524</v>
      </c>
      <c r="BK1616" s="8">
        <f t="shared" si="1958"/>
        <v>0.33527320407390815</v>
      </c>
      <c r="BL1616" s="8">
        <f t="shared" si="1959"/>
        <v>0.23719329556132093</v>
      </c>
      <c r="BM1616" s="8">
        <f t="shared" si="1960"/>
        <v>0.24149287345278697</v>
      </c>
      <c r="BN1616" s="8">
        <f t="shared" si="1961"/>
        <v>0.7584152197287618</v>
      </c>
    </row>
    <row r="1617" spans="1:66" x14ac:dyDescent="0.25">
      <c r="A1617" t="s">
        <v>136</v>
      </c>
      <c r="B1617" t="s">
        <v>309</v>
      </c>
      <c r="C1617" t="s">
        <v>307</v>
      </c>
      <c r="D1617" t="s">
        <v>572</v>
      </c>
      <c r="E1617">
        <f>VLOOKUP(A1617,home!$A$2:$E$405,3,FALSE)</f>
        <v>1.4901185770751</v>
      </c>
      <c r="F1617">
        <f>VLOOKUP(B1617,home!$B$2:$E$405,3,FALSE)</f>
        <v>1.19</v>
      </c>
      <c r="G1617">
        <f>VLOOKUP(C1617,away!$B$2:$E$405,4,FALSE)</f>
        <v>1.01</v>
      </c>
      <c r="H1617">
        <f>VLOOKUP(A1617,away!$A$2:$E$405,3,FALSE)</f>
        <v>1.24901185770751</v>
      </c>
      <c r="I1617">
        <f>VLOOKUP(C1617,away!$B$2:$E$405,3,FALSE)</f>
        <v>0.82</v>
      </c>
      <c r="J1617">
        <f>VLOOKUP(B1617,home!$B$2:$E$405,4,FALSE)</f>
        <v>0.98</v>
      </c>
      <c r="K1617" s="3">
        <f t="shared" si="1906"/>
        <v>1.7909735177865627</v>
      </c>
      <c r="L1617" s="3">
        <f t="shared" si="1907"/>
        <v>1.0037059288537551</v>
      </c>
      <c r="M1617" s="5">
        <f t="shared" si="1908"/>
        <v>6.1134468051130597E-2</v>
      </c>
      <c r="N1617" s="5">
        <f t="shared" si="1909"/>
        <v>0.1094902133035436</v>
      </c>
      <c r="O1617" s="5">
        <f t="shared" si="1910"/>
        <v>6.1361028040240247E-2</v>
      </c>
      <c r="P1617" s="5">
        <f t="shared" si="1911"/>
        <v>0.10989597624422899</v>
      </c>
      <c r="Q1617" s="5">
        <f t="shared" si="1912"/>
        <v>9.8047036241724311E-2</v>
      </c>
      <c r="R1617" s="5">
        <f t="shared" si="1913"/>
        <v>3.0794213822275322E-2</v>
      </c>
      <c r="S1617" s="5">
        <f t="shared" si="1914"/>
        <v>4.9387546746016038E-2</v>
      </c>
      <c r="T1617" s="5">
        <f t="shared" si="1915"/>
        <v>9.841039158235769E-2</v>
      </c>
      <c r="U1617" s="5">
        <f t="shared" si="1916"/>
        <v>5.515162145675203E-2</v>
      </c>
      <c r="V1617" s="5">
        <f t="shared" si="1917"/>
        <v>9.864398262789011E-3</v>
      </c>
      <c r="W1617" s="5">
        <f t="shared" si="1918"/>
        <v>5.8533215135462516E-2</v>
      </c>
      <c r="X1617" s="5">
        <f t="shared" si="1919"/>
        <v>5.8750135066336077E-2</v>
      </c>
      <c r="Y1617" s="5">
        <f t="shared" si="1920"/>
        <v>2.9483929443520209E-2</v>
      </c>
      <c r="Z1617" s="5">
        <f t="shared" si="1921"/>
        <v>1.0302778329269334E-2</v>
      </c>
      <c r="AA1617" s="5">
        <f t="shared" si="1922"/>
        <v>1.8452003147346664E-2</v>
      </c>
      <c r="AB1617" s="5">
        <f t="shared" si="1923"/>
        <v>1.6523524493506095E-2</v>
      </c>
      <c r="AC1617" s="5">
        <f t="shared" si="1924"/>
        <v>1.1082717652057684E-3</v>
      </c>
      <c r="AD1617" s="5">
        <f t="shared" si="1925"/>
        <v>2.6207859554629238E-2</v>
      </c>
      <c r="AE1617" s="5">
        <f t="shared" si="1926"/>
        <v>2.6304984017547901E-2</v>
      </c>
      <c r="AF1617" s="5">
        <f t="shared" si="1927"/>
        <v>1.3201234208408047E-2</v>
      </c>
      <c r="AG1617" s="5">
        <f t="shared" si="1928"/>
        <v>4.4167190143887224E-3</v>
      </c>
      <c r="AH1617" s="5">
        <f t="shared" si="1929"/>
        <v>2.5852399231884034E-3</v>
      </c>
      <c r="AI1617" s="5">
        <f t="shared" si="1930"/>
        <v>4.6300962395549984E-3</v>
      </c>
      <c r="AJ1617" s="5">
        <f t="shared" si="1931"/>
        <v>4.1461898749230756E-3</v>
      </c>
      <c r="AK1617" s="5">
        <f t="shared" si="1932"/>
        <v>2.4752387552340028E-3</v>
      </c>
      <c r="AL1617" s="5">
        <f t="shared" si="1933"/>
        <v>7.968964904010511E-5</v>
      </c>
      <c r="AM1617" s="5">
        <f t="shared" si="1934"/>
        <v>9.3875164840421001E-3</v>
      </c>
      <c r="AN1617" s="5">
        <f t="shared" si="1935"/>
        <v>9.4223059522454133E-3</v>
      </c>
      <c r="AO1617" s="5">
        <f t="shared" si="1936"/>
        <v>4.7286121738713731E-3</v>
      </c>
      <c r="AP1617" s="5">
        <f t="shared" si="1937"/>
        <v>1.5820453580549139E-3</v>
      </c>
      <c r="AQ1617" s="5">
        <f t="shared" si="1938"/>
        <v>3.9697707639881963E-4</v>
      </c>
      <c r="AR1617" s="5">
        <f t="shared" si="1939"/>
        <v>5.1896412768272563E-4</v>
      </c>
      <c r="AS1617" s="5">
        <f t="shared" si="1940"/>
        <v>9.2945100936096597E-4</v>
      </c>
      <c r="AT1617" s="5">
        <f t="shared" si="1941"/>
        <v>8.3231107192274052E-4</v>
      </c>
      <c r="AU1617" s="5">
        <f t="shared" si="1942"/>
        <v>4.9688236279139169E-4</v>
      </c>
      <c r="AV1617" s="5">
        <f t="shared" si="1943"/>
        <v>2.2247578830364941E-4</v>
      </c>
      <c r="AW1617" s="5">
        <f t="shared" si="1944"/>
        <v>3.9791935788797303E-6</v>
      </c>
      <c r="AX1617" s="5">
        <f t="shared" si="1945"/>
        <v>2.8021322367840357E-3</v>
      </c>
      <c r="AY1617" s="5">
        <f t="shared" si="1946"/>
        <v>2.8125167394923707E-3</v>
      </c>
      <c r="AZ1617" s="5">
        <f t="shared" si="1947"/>
        <v>1.4114698632144622E-3</v>
      </c>
      <c r="BA1617" s="5">
        <f t="shared" si="1948"/>
        <v>4.7223355670225159E-4</v>
      </c>
      <c r="BB1617" s="5">
        <f t="shared" si="1949"/>
        <v>1.1849590516643643E-4</v>
      </c>
      <c r="BC1617" s="5">
        <f t="shared" si="1950"/>
        <v>2.378700851208892E-5</v>
      </c>
      <c r="BD1617" s="5">
        <f t="shared" si="1951"/>
        <v>8.6814561969594773E-5</v>
      </c>
      <c r="BE1617" s="5">
        <f t="shared" si="1952"/>
        <v>1.5548258144578469E-4</v>
      </c>
      <c r="BF1617" s="5">
        <f t="shared" si="1953"/>
        <v>1.3923259292324643E-4</v>
      </c>
      <c r="BG1617" s="5">
        <f t="shared" si="1954"/>
        <v>8.3120628912763681E-5</v>
      </c>
      <c r="BH1617" s="5">
        <f t="shared" si="1955"/>
        <v>3.7216711291130952E-5</v>
      </c>
      <c r="BI1617" s="5">
        <f t="shared" si="1956"/>
        <v>1.3330828868304737E-5</v>
      </c>
      <c r="BJ1617" s="8">
        <f t="shared" si="1957"/>
        <v>0.55600380992240261</v>
      </c>
      <c r="BK1617" s="8">
        <f t="shared" si="1958"/>
        <v>0.23428286745790286</v>
      </c>
      <c r="BL1617" s="8">
        <f t="shared" si="1959"/>
        <v>0.19963443801849315</v>
      </c>
      <c r="BM1617" s="8">
        <f t="shared" si="1960"/>
        <v>0.52669242047901155</v>
      </c>
      <c r="BN1617" s="8">
        <f t="shared" si="1961"/>
        <v>0.47072293570314305</v>
      </c>
    </row>
    <row r="1618" spans="1:66" x14ac:dyDescent="0.25">
      <c r="A1618" t="s">
        <v>136</v>
      </c>
      <c r="B1618" t="s">
        <v>472</v>
      </c>
      <c r="C1618" t="s">
        <v>135</v>
      </c>
      <c r="D1618" t="s">
        <v>572</v>
      </c>
      <c r="E1618">
        <f>VLOOKUP(A1618,home!$A$2:$E$405,3,FALSE)</f>
        <v>1.4901185770751</v>
      </c>
      <c r="F1618">
        <f>VLOOKUP(B1618,home!$B$2:$E$405,3,FALSE)</f>
        <v>1.1000000000000001</v>
      </c>
      <c r="G1618">
        <f>VLOOKUP(C1618,away!$B$2:$E$405,4,FALSE)</f>
        <v>1.06</v>
      </c>
      <c r="H1618">
        <f>VLOOKUP(A1618,away!$A$2:$E$405,3,FALSE)</f>
        <v>1.24901185770751</v>
      </c>
      <c r="I1618">
        <f>VLOOKUP(C1618,away!$B$2:$E$405,3,FALSE)</f>
        <v>0.55000000000000004</v>
      </c>
      <c r="J1618">
        <f>VLOOKUP(B1618,home!$B$2:$E$405,4,FALSE)</f>
        <v>0.84</v>
      </c>
      <c r="K1618" s="3">
        <f t="shared" si="1906"/>
        <v>1.7374782608695669</v>
      </c>
      <c r="L1618" s="3">
        <f t="shared" si="1907"/>
        <v>0.57704347826086966</v>
      </c>
      <c r="M1618" s="5">
        <f t="shared" si="1908"/>
        <v>9.8813431300542279E-2</v>
      </c>
      <c r="N1618" s="5">
        <f t="shared" si="1909"/>
        <v>0.17168618876662062</v>
      </c>
      <c r="O1618" s="5">
        <f t="shared" si="1910"/>
        <v>5.7019646096556409E-2</v>
      </c>
      <c r="P1618" s="5">
        <f t="shared" si="1911"/>
        <v>9.9070395535243008E-2</v>
      </c>
      <c r="Q1618" s="5">
        <f t="shared" si="1912"/>
        <v>0.14915051033677612</v>
      </c>
      <c r="R1618" s="5">
        <f t="shared" si="1913"/>
        <v>1.6451407456380365E-2</v>
      </c>
      <c r="S1618" s="5">
        <f t="shared" si="1914"/>
        <v>2.4832007001298308E-2</v>
      </c>
      <c r="T1618" s="5">
        <f t="shared" si="1915"/>
        <v>8.6066329269117101E-2</v>
      </c>
      <c r="U1618" s="5">
        <f t="shared" si="1916"/>
        <v>2.8583962816168377E-2</v>
      </c>
      <c r="V1618" s="5">
        <f t="shared" si="1917"/>
        <v>2.7662869568927232E-3</v>
      </c>
      <c r="W1618" s="5">
        <f t="shared" si="1918"/>
        <v>8.6381923102583372E-2</v>
      </c>
      <c r="X1618" s="5">
        <f t="shared" si="1919"/>
        <v>4.9846125365977684E-2</v>
      </c>
      <c r="Y1618" s="5">
        <f t="shared" si="1920"/>
        <v>1.4381690779505563E-2</v>
      </c>
      <c r="Z1618" s="5">
        <f t="shared" si="1921"/>
        <v>3.164392460305511E-3</v>
      </c>
      <c r="AA1618" s="5">
        <f t="shared" si="1922"/>
        <v>5.4980631086403884E-3</v>
      </c>
      <c r="AB1618" s="5">
        <f t="shared" si="1923"/>
        <v>4.7763825640758156E-3</v>
      </c>
      <c r="AC1618" s="5">
        <f t="shared" si="1924"/>
        <v>1.733425427193429E-4</v>
      </c>
      <c r="AD1618" s="5">
        <f t="shared" si="1925"/>
        <v>3.7521678380711299E-2</v>
      </c>
      <c r="AE1618" s="5">
        <f t="shared" si="1926"/>
        <v>2.1651639802991327E-2</v>
      </c>
      <c r="AF1618" s="5">
        <f t="shared" si="1927"/>
        <v>6.2469687709848015E-3</v>
      </c>
      <c r="AG1618" s="5">
        <f t="shared" si="1928"/>
        <v>1.2015908627320336E-3</v>
      </c>
      <c r="AH1618" s="5">
        <f t="shared" si="1929"/>
        <v>4.564980079692906E-4</v>
      </c>
      <c r="AI1618" s="5">
        <f t="shared" si="1930"/>
        <v>7.9315536497690463E-4</v>
      </c>
      <c r="AJ1618" s="5">
        <f t="shared" si="1931"/>
        <v>6.8904510206971976E-4</v>
      </c>
      <c r="AK1618" s="5">
        <f t="shared" si="1932"/>
        <v>3.9906696186826321E-4</v>
      </c>
      <c r="AL1618" s="5">
        <f t="shared" si="1933"/>
        <v>6.9517327935137946E-6</v>
      </c>
      <c r="AM1618" s="5">
        <f t="shared" si="1934"/>
        <v>1.303862009956509E-2</v>
      </c>
      <c r="AN1618" s="5">
        <f t="shared" si="1935"/>
        <v>7.5238506939751268E-3</v>
      </c>
      <c r="AO1618" s="5">
        <f t="shared" si="1936"/>
        <v>2.1707944871834322E-3</v>
      </c>
      <c r="AP1618" s="5">
        <f t="shared" si="1937"/>
        <v>4.1754760049128294E-4</v>
      </c>
      <c r="AQ1618" s="5">
        <f t="shared" si="1938"/>
        <v>6.0235779931742462E-5</v>
      </c>
      <c r="AR1618" s="5">
        <f t="shared" si="1939"/>
        <v>5.268383966755155E-5</v>
      </c>
      <c r="AS1618" s="5">
        <f t="shared" si="1940"/>
        <v>9.1537026121508563E-5</v>
      </c>
      <c r="AT1618" s="5">
        <f t="shared" si="1941"/>
        <v>7.9521796475385428E-5</v>
      </c>
      <c r="AU1618" s="5">
        <f t="shared" si="1942"/>
        <v>4.6055797547092108E-5</v>
      </c>
      <c r="AV1618" s="5">
        <f t="shared" si="1943"/>
        <v>2.000523675627061E-5</v>
      </c>
      <c r="AW1618" s="5">
        <f t="shared" si="1944"/>
        <v>1.9360585466868632E-7</v>
      </c>
      <c r="AX1618" s="5">
        <f t="shared" si="1945"/>
        <v>3.775719829121893E-3</v>
      </c>
      <c r="AY1618" s="5">
        <f t="shared" si="1946"/>
        <v>2.1787545031350338E-3</v>
      </c>
      <c r="AZ1618" s="5">
        <f t="shared" si="1947"/>
        <v>6.2861803838278627E-4</v>
      </c>
      <c r="BA1618" s="5">
        <f t="shared" si="1948"/>
        <v>1.2091331312197598E-4</v>
      </c>
      <c r="BB1618" s="5">
        <f t="shared" si="1949"/>
        <v>1.7443059692987663E-5</v>
      </c>
      <c r="BC1618" s="5">
        <f t="shared" si="1950"/>
        <v>2.0130807673507166E-6</v>
      </c>
      <c r="BD1618" s="5">
        <f t="shared" si="1951"/>
        <v>5.0668110149836541E-6</v>
      </c>
      <c r="BE1618" s="5">
        <f t="shared" si="1952"/>
        <v>8.8034739904685638E-6</v>
      </c>
      <c r="BF1618" s="5">
        <f t="shared" si="1953"/>
        <v>7.6479223392848952E-6</v>
      </c>
      <c r="BG1618" s="5">
        <f t="shared" si="1954"/>
        <v>4.4293662684420762E-6</v>
      </c>
      <c r="BH1618" s="5">
        <f t="shared" si="1955"/>
        <v>1.9239819002117651E-6</v>
      </c>
      <c r="BI1618" s="5">
        <f t="shared" si="1956"/>
        <v>6.6857534518489191E-7</v>
      </c>
      <c r="BJ1618" s="8">
        <f t="shared" si="1957"/>
        <v>0.65406915592336867</v>
      </c>
      <c r="BK1618" s="8">
        <f t="shared" si="1958"/>
        <v>0.22784116957262421</v>
      </c>
      <c r="BL1618" s="8">
        <f t="shared" si="1959"/>
        <v>0.11498557130613192</v>
      </c>
      <c r="BM1618" s="8">
        <f t="shared" si="1960"/>
        <v>0.40569014887303106</v>
      </c>
      <c r="BN1618" s="8">
        <f t="shared" si="1961"/>
        <v>0.59219157949211887</v>
      </c>
    </row>
    <row r="1619" spans="1:66" x14ac:dyDescent="0.25">
      <c r="A1619" t="s">
        <v>136</v>
      </c>
      <c r="B1619" t="s">
        <v>328</v>
      </c>
      <c r="C1619" t="s">
        <v>315</v>
      </c>
      <c r="D1619" t="s">
        <v>572</v>
      </c>
      <c r="E1619">
        <f>VLOOKUP(A1619,home!$A$2:$E$405,3,FALSE)</f>
        <v>1.4901185770751</v>
      </c>
      <c r="F1619">
        <f>VLOOKUP(B1619,home!$B$2:$E$405,3,FALSE)</f>
        <v>1.4</v>
      </c>
      <c r="G1619">
        <f>VLOOKUP(C1619,away!$B$2:$E$405,4,FALSE)</f>
        <v>1.43</v>
      </c>
      <c r="H1619">
        <f>VLOOKUP(A1619,away!$A$2:$E$405,3,FALSE)</f>
        <v>1.24901185770751</v>
      </c>
      <c r="I1619">
        <f>VLOOKUP(C1619,away!$B$2:$E$405,3,FALSE)</f>
        <v>0.95</v>
      </c>
      <c r="J1619">
        <f>VLOOKUP(B1619,home!$B$2:$E$405,4,FALSE)</f>
        <v>1.06</v>
      </c>
      <c r="K1619" s="3">
        <f t="shared" si="1906"/>
        <v>2.98321739130435</v>
      </c>
      <c r="L1619" s="3">
        <f t="shared" si="1907"/>
        <v>1.2577549407114625</v>
      </c>
      <c r="M1619" s="5">
        <f t="shared" si="1908"/>
        <v>1.4393589688767186E-2</v>
      </c>
      <c r="N1619" s="5">
        <f t="shared" si="1909"/>
        <v>4.2939207082829237E-2</v>
      </c>
      <c r="O1619" s="5">
        <f t="shared" si="1910"/>
        <v>1.810360854562049E-2</v>
      </c>
      <c r="P1619" s="5">
        <f t="shared" si="1911"/>
        <v>5.4006999858661101E-2</v>
      </c>
      <c r="Q1619" s="5">
        <f t="shared" si="1912"/>
        <v>6.4048494669157546E-2</v>
      </c>
      <c r="R1619" s="5">
        <f t="shared" si="1913"/>
        <v>1.1384951546480218E-2</v>
      </c>
      <c r="S1619" s="5">
        <f t="shared" si="1914"/>
        <v>5.0660677718388565E-2</v>
      </c>
      <c r="T1619" s="5">
        <f t="shared" si="1915"/>
        <v>8.055731061526468E-2</v>
      </c>
      <c r="U1619" s="5">
        <f t="shared" si="1916"/>
        <v>3.3963785452617141E-2</v>
      </c>
      <c r="V1619" s="5">
        <f t="shared" si="1917"/>
        <v>2.1120754088281523E-2</v>
      </c>
      <c r="W1619" s="5">
        <f t="shared" si="1918"/>
        <v>6.3690194394631597E-2</v>
      </c>
      <c r="X1619" s="5">
        <f t="shared" si="1919"/>
        <v>8.0106656674721388E-2</v>
      </c>
      <c r="Y1619" s="5">
        <f t="shared" si="1920"/>
        <v>5.0377271608253858E-2</v>
      </c>
      <c r="Z1619" s="5">
        <f t="shared" si="1921"/>
        <v>4.7731596857820326E-3</v>
      </c>
      <c r="AA1619" s="5">
        <f t="shared" si="1922"/>
        <v>1.4239372986097768E-2</v>
      </c>
      <c r="AB1619" s="5">
        <f t="shared" si="1923"/>
        <v>2.1239572566698107E-2</v>
      </c>
      <c r="AC1619" s="5">
        <f t="shared" si="1924"/>
        <v>4.9530233064046646E-3</v>
      </c>
      <c r="AD1619" s="5">
        <f t="shared" si="1925"/>
        <v>4.7500423893404947E-2</v>
      </c>
      <c r="AE1619" s="5">
        <f t="shared" si="1926"/>
        <v>5.9743892837818884E-2</v>
      </c>
      <c r="AF1619" s="5">
        <f t="shared" si="1927"/>
        <v>3.7571588197051441E-2</v>
      </c>
      <c r="AG1619" s="5">
        <f t="shared" si="1928"/>
        <v>1.5751950228405975E-2</v>
      </c>
      <c r="AH1619" s="5">
        <f t="shared" si="1929"/>
        <v>1.5008662943992806E-3</v>
      </c>
      <c r="AI1619" s="5">
        <f t="shared" si="1930"/>
        <v>4.4774104314744484E-3</v>
      </c>
      <c r="AJ1619" s="5">
        <f t="shared" si="1931"/>
        <v>6.6785443335910443E-3</v>
      </c>
      <c r="AK1619" s="5">
        <f t="shared" si="1932"/>
        <v>6.6411832015219755E-3</v>
      </c>
      <c r="AL1619" s="5">
        <f t="shared" si="1933"/>
        <v>7.4338072654022737E-4</v>
      </c>
      <c r="AM1619" s="5">
        <f t="shared" si="1934"/>
        <v>2.834081813062686E-2</v>
      </c>
      <c r="AN1619" s="5">
        <f t="shared" si="1935"/>
        <v>3.5645804027600932E-2</v>
      </c>
      <c r="AO1619" s="5">
        <f t="shared" si="1936"/>
        <v>2.2416843065673819E-2</v>
      </c>
      <c r="AP1619" s="5">
        <f t="shared" si="1937"/>
        <v>9.398298373668245E-3</v>
      </c>
      <c r="AQ1619" s="5">
        <f t="shared" si="1938"/>
        <v>2.9551890534404335E-3</v>
      </c>
      <c r="AR1619" s="5">
        <f t="shared" si="1939"/>
        <v>3.7754439942560007E-4</v>
      </c>
      <c r="AS1619" s="5">
        <f t="shared" si="1940"/>
        <v>1.1262970183560062E-3</v>
      </c>
      <c r="AT1619" s="5">
        <f t="shared" si="1941"/>
        <v>1.6799944264669362E-3</v>
      </c>
      <c r="AU1619" s="5">
        <f t="shared" si="1942"/>
        <v>1.6705961967768471E-3</v>
      </c>
      <c r="AV1619" s="5">
        <f t="shared" si="1943"/>
        <v>1.2459379070178986E-3</v>
      </c>
      <c r="AW1619" s="5">
        <f t="shared" si="1944"/>
        <v>7.7480021124575257E-5</v>
      </c>
      <c r="AX1619" s="5">
        <f t="shared" si="1945"/>
        <v>1.4091136921846621E-2</v>
      </c>
      <c r="AY1619" s="5">
        <f t="shared" si="1946"/>
        <v>1.7723197083694298E-2</v>
      </c>
      <c r="AZ1619" s="5">
        <f t="shared" si="1947"/>
        <v>1.1145719348609747E-2</v>
      </c>
      <c r="BA1619" s="5">
        <f t="shared" si="1948"/>
        <v>4.6728611928324179E-3</v>
      </c>
      <c r="BB1619" s="5">
        <f t="shared" si="1949"/>
        <v>1.4693285631359576E-3</v>
      </c>
      <c r="BC1619" s="5">
        <f t="shared" si="1950"/>
        <v>3.6961105196254505E-4</v>
      </c>
      <c r="BD1619" s="5">
        <f t="shared" si="1951"/>
        <v>7.9143055619248273E-5</v>
      </c>
      <c r="BE1619" s="5">
        <f t="shared" si="1952"/>
        <v>2.3610093992430892E-4</v>
      </c>
      <c r="BF1619" s="5">
        <f t="shared" si="1953"/>
        <v>3.5217021504275098E-4</v>
      </c>
      <c r="BG1619" s="5">
        <f t="shared" si="1954"/>
        <v>3.5020010340497588E-4</v>
      </c>
      <c r="BH1619" s="5">
        <f t="shared" si="1955"/>
        <v>2.6118075972857645E-4</v>
      </c>
      <c r="BI1619" s="5">
        <f t="shared" si="1956"/>
        <v>1.5583179693927438E-4</v>
      </c>
      <c r="BJ1619" s="8">
        <f t="shared" si="1957"/>
        <v>0.69051579701463128</v>
      </c>
      <c r="BK1619" s="8">
        <f t="shared" si="1958"/>
        <v>0.16360162247073753</v>
      </c>
      <c r="BL1619" s="8">
        <f t="shared" si="1959"/>
        <v>0.12576429217720292</v>
      </c>
      <c r="BM1619" s="8">
        <f t="shared" si="1960"/>
        <v>0.76213230289426848</v>
      </c>
      <c r="BN1619" s="8">
        <f t="shared" si="1961"/>
        <v>0.20487685139151579</v>
      </c>
    </row>
    <row r="1620" spans="1:66" x14ac:dyDescent="0.25">
      <c r="A1620" t="s">
        <v>136</v>
      </c>
      <c r="B1620" t="s">
        <v>473</v>
      </c>
      <c r="C1620" t="s">
        <v>344</v>
      </c>
      <c r="D1620" t="s">
        <v>572</v>
      </c>
      <c r="E1620">
        <f>VLOOKUP(A1620,home!$A$2:$E$405,3,FALSE)</f>
        <v>1.4901185770751</v>
      </c>
      <c r="F1620">
        <f>VLOOKUP(B1620,home!$B$2:$E$405,3,FALSE)</f>
        <v>1.01</v>
      </c>
      <c r="G1620">
        <f>VLOOKUP(C1620,away!$B$2:$E$405,4,FALSE)</f>
        <v>0.73</v>
      </c>
      <c r="H1620">
        <f>VLOOKUP(A1620,away!$A$2:$E$405,3,FALSE)</f>
        <v>1.24901185770751</v>
      </c>
      <c r="I1620">
        <f>VLOOKUP(C1620,away!$B$2:$E$405,3,FALSE)</f>
        <v>0.76</v>
      </c>
      <c r="J1620">
        <f>VLOOKUP(B1620,home!$B$2:$E$405,4,FALSE)</f>
        <v>1.2</v>
      </c>
      <c r="K1620" s="3">
        <f t="shared" si="1906"/>
        <v>1.0986644268774712</v>
      </c>
      <c r="L1620" s="3">
        <f t="shared" si="1907"/>
        <v>1.1390988142292491</v>
      </c>
      <c r="M1620" s="5">
        <f t="shared" si="1908"/>
        <v>0.1066968928951149</v>
      </c>
      <c r="N1620" s="5">
        <f t="shared" si="1909"/>
        <v>0.11722408068221833</v>
      </c>
      <c r="O1620" s="5">
        <f t="shared" si="1910"/>
        <v>0.12153830417877058</v>
      </c>
      <c r="P1620" s="5">
        <f t="shared" si="1911"/>
        <v>0.13352981130422875</v>
      </c>
      <c r="Q1620" s="5">
        <f t="shared" si="1912"/>
        <v>6.4394963709483916E-2</v>
      </c>
      <c r="R1620" s="5">
        <f t="shared" si="1913"/>
        <v>6.9222069086735685E-2</v>
      </c>
      <c r="S1620" s="5">
        <f t="shared" si="1914"/>
        <v>4.1777717286646705E-2</v>
      </c>
      <c r="T1620" s="5">
        <f t="shared" si="1915"/>
        <v>7.3352226803808665E-2</v>
      </c>
      <c r="U1620" s="5">
        <f t="shared" si="1916"/>
        <v>7.6051824860451187E-2</v>
      </c>
      <c r="V1620" s="5">
        <f t="shared" si="1917"/>
        <v>5.809364947165687E-3</v>
      </c>
      <c r="W1620" s="5">
        <f t="shared" si="1918"/>
        <v>2.3582818632558577E-2</v>
      </c>
      <c r="X1620" s="5">
        <f t="shared" si="1919"/>
        <v>2.6863160740530918E-2</v>
      </c>
      <c r="Y1620" s="5">
        <f t="shared" si="1920"/>
        <v>1.5299897272994245E-2</v>
      </c>
      <c r="Z1620" s="5">
        <f t="shared" si="1921"/>
        <v>2.628359227173192E-2</v>
      </c>
      <c r="AA1620" s="5">
        <f t="shared" si="1922"/>
        <v>2.8876847839503481E-2</v>
      </c>
      <c r="AB1620" s="5">
        <f t="shared" si="1923"/>
        <v>1.5862982740808017E-2</v>
      </c>
      <c r="AC1620" s="5">
        <f t="shared" si="1924"/>
        <v>4.543966699403947E-4</v>
      </c>
      <c r="AD1620" s="5">
        <f t="shared" si="1925"/>
        <v>6.4774009792738282E-3</v>
      </c>
      <c r="AE1620" s="5">
        <f t="shared" si="1926"/>
        <v>7.3783997747781955E-3</v>
      </c>
      <c r="AF1620" s="5">
        <f t="shared" si="1927"/>
        <v>4.2023632171796013E-3</v>
      </c>
      <c r="AG1620" s="5">
        <f t="shared" si="1928"/>
        <v>1.5956356525499648E-3</v>
      </c>
      <c r="AH1620" s="5">
        <f t="shared" si="1929"/>
        <v>7.4849021976037206E-3</v>
      </c>
      <c r="AI1620" s="5">
        <f t="shared" si="1930"/>
        <v>8.2233957831642154E-3</v>
      </c>
      <c r="AJ1620" s="5">
        <f t="shared" si="1931"/>
        <v>4.5173762075483631E-3</v>
      </c>
      <c r="AK1620" s="5">
        <f t="shared" si="1932"/>
        <v>1.6543601806853494E-3</v>
      </c>
      <c r="AL1620" s="5">
        <f t="shared" si="1933"/>
        <v>2.2746867297834447E-5</v>
      </c>
      <c r="AM1620" s="5">
        <f t="shared" si="1934"/>
        <v>1.4232980069098903E-3</v>
      </c>
      <c r="AN1620" s="5">
        <f t="shared" si="1935"/>
        <v>1.62127707196591E-3</v>
      </c>
      <c r="AO1620" s="5">
        <f t="shared" si="1936"/>
        <v>9.2339739510671856E-4</v>
      </c>
      <c r="AP1620" s="5">
        <f t="shared" si="1937"/>
        <v>3.5061362594281342E-4</v>
      </c>
      <c r="AQ1620" s="5">
        <f t="shared" si="1938"/>
        <v>9.9845891391019053E-5</v>
      </c>
      <c r="AR1620" s="5">
        <f t="shared" si="1939"/>
        <v>1.7052086435824605E-3</v>
      </c>
      <c r="AS1620" s="5">
        <f t="shared" si="1940"/>
        <v>1.873452077108034E-3</v>
      </c>
      <c r="AT1620" s="5">
        <f t="shared" si="1941"/>
        <v>1.0291475762891529E-3</v>
      </c>
      <c r="AU1620" s="5">
        <f t="shared" si="1942"/>
        <v>3.7689594402535369E-4</v>
      </c>
      <c r="AV1620" s="5">
        <f t="shared" si="1943"/>
        <v>1.0352054158376465E-4</v>
      </c>
      <c r="AW1620" s="5">
        <f t="shared" si="1944"/>
        <v>7.9076157172011104E-7</v>
      </c>
      <c r="AX1620" s="5">
        <f t="shared" si="1945"/>
        <v>2.6062114817291686E-4</v>
      </c>
      <c r="AY1620" s="5">
        <f t="shared" si="1946"/>
        <v>2.9687324084683506E-4</v>
      </c>
      <c r="AZ1620" s="5">
        <f t="shared" si="1947"/>
        <v>1.6908397831251208E-4</v>
      </c>
      <c r="BA1620" s="5">
        <f t="shared" si="1948"/>
        <v>6.4201119733648835E-5</v>
      </c>
      <c r="BB1620" s="5">
        <f t="shared" si="1949"/>
        <v>1.8282854840197356E-5</v>
      </c>
      <c r="BC1620" s="5">
        <f t="shared" si="1950"/>
        <v>4.1651956538388614E-6</v>
      </c>
      <c r="BD1620" s="5">
        <f t="shared" si="1951"/>
        <v>3.2373352398637429E-4</v>
      </c>
      <c r="BE1620" s="5">
        <f t="shared" si="1952"/>
        <v>3.5567450659151401E-4</v>
      </c>
      <c r="BF1620" s="5">
        <f t="shared" si="1953"/>
        <v>1.9538346396964654E-4</v>
      </c>
      <c r="BG1620" s="5">
        <f t="shared" si="1954"/>
        <v>7.1553620487848938E-5</v>
      </c>
      <c r="BH1620" s="5">
        <f t="shared" si="1955"/>
        <v>1.9653354361072654E-5</v>
      </c>
      <c r="BI1620" s="5">
        <f t="shared" si="1956"/>
        <v>4.3184882610655484E-6</v>
      </c>
      <c r="BJ1620" s="8">
        <f t="shared" si="1957"/>
        <v>0.34560260699425244</v>
      </c>
      <c r="BK1620" s="8">
        <f t="shared" si="1958"/>
        <v>0.28858780321124106</v>
      </c>
      <c r="BL1620" s="8">
        <f t="shared" si="1959"/>
        <v>0.33949060481551685</v>
      </c>
      <c r="BM1620" s="8">
        <f t="shared" si="1960"/>
        <v>0.38706240295691507</v>
      </c>
      <c r="BN1620" s="8">
        <f t="shared" si="1961"/>
        <v>0.61260612185655217</v>
      </c>
    </row>
    <row r="1621" spans="1:66" x14ac:dyDescent="0.25">
      <c r="A1621" t="s">
        <v>136</v>
      </c>
      <c r="B1621" t="s">
        <v>137</v>
      </c>
      <c r="C1621" t="s">
        <v>514</v>
      </c>
      <c r="D1621" t="s">
        <v>572</v>
      </c>
      <c r="E1621">
        <f>VLOOKUP(A1621,home!$A$2:$E$405,3,FALSE)</f>
        <v>1.4901185770751</v>
      </c>
      <c r="F1621">
        <f>VLOOKUP(B1621,home!$B$2:$E$405,3,FALSE)</f>
        <v>0.98</v>
      </c>
      <c r="G1621" t="e">
        <f>VLOOKUP(C1621,away!$B$2:$E$405,4,FALSE)</f>
        <v>#N/A</v>
      </c>
      <c r="H1621">
        <f>VLOOKUP(A1621,away!$A$2:$E$405,3,FALSE)</f>
        <v>1.24901185770751</v>
      </c>
      <c r="I1621" t="e">
        <f>VLOOKUP(C1621,away!$B$2:$E$405,3,FALSE)</f>
        <v>#N/A</v>
      </c>
      <c r="J1621">
        <f>VLOOKUP(B1621,home!$B$2:$E$405,4,FALSE)</f>
        <v>1.27</v>
      </c>
      <c r="K1621" s="3" t="e">
        <f t="shared" si="1906"/>
        <v>#N/A</v>
      </c>
      <c r="L1621" s="3" t="e">
        <f t="shared" si="1907"/>
        <v>#N/A</v>
      </c>
      <c r="M1621" s="5" t="e">
        <f t="shared" si="1908"/>
        <v>#N/A</v>
      </c>
      <c r="N1621" s="5" t="e">
        <f t="shared" si="1909"/>
        <v>#N/A</v>
      </c>
      <c r="O1621" s="5" t="e">
        <f t="shared" si="1910"/>
        <v>#N/A</v>
      </c>
      <c r="P1621" s="5" t="e">
        <f t="shared" si="1911"/>
        <v>#N/A</v>
      </c>
      <c r="Q1621" s="5" t="e">
        <f t="shared" si="1912"/>
        <v>#N/A</v>
      </c>
      <c r="R1621" s="5" t="e">
        <f t="shared" si="1913"/>
        <v>#N/A</v>
      </c>
      <c r="S1621" s="5" t="e">
        <f t="shared" si="1914"/>
        <v>#N/A</v>
      </c>
      <c r="T1621" s="5" t="e">
        <f t="shared" si="1915"/>
        <v>#N/A</v>
      </c>
      <c r="U1621" s="5" t="e">
        <f t="shared" si="1916"/>
        <v>#N/A</v>
      </c>
      <c r="V1621" s="5" t="e">
        <f t="shared" si="1917"/>
        <v>#N/A</v>
      </c>
      <c r="W1621" s="5" t="e">
        <f t="shared" si="1918"/>
        <v>#N/A</v>
      </c>
      <c r="X1621" s="5" t="e">
        <f t="shared" si="1919"/>
        <v>#N/A</v>
      </c>
      <c r="Y1621" s="5" t="e">
        <f t="shared" si="1920"/>
        <v>#N/A</v>
      </c>
      <c r="Z1621" s="5" t="e">
        <f t="shared" si="1921"/>
        <v>#N/A</v>
      </c>
      <c r="AA1621" s="5" t="e">
        <f t="shared" si="1922"/>
        <v>#N/A</v>
      </c>
      <c r="AB1621" s="5" t="e">
        <f t="shared" si="1923"/>
        <v>#N/A</v>
      </c>
      <c r="AC1621" s="5" t="e">
        <f t="shared" si="1924"/>
        <v>#N/A</v>
      </c>
      <c r="AD1621" s="5" t="e">
        <f t="shared" si="1925"/>
        <v>#N/A</v>
      </c>
      <c r="AE1621" s="5" t="e">
        <f t="shared" si="1926"/>
        <v>#N/A</v>
      </c>
      <c r="AF1621" s="5" t="e">
        <f t="shared" si="1927"/>
        <v>#N/A</v>
      </c>
      <c r="AG1621" s="5" t="e">
        <f t="shared" si="1928"/>
        <v>#N/A</v>
      </c>
      <c r="AH1621" s="5" t="e">
        <f t="shared" si="1929"/>
        <v>#N/A</v>
      </c>
      <c r="AI1621" s="5" t="e">
        <f t="shared" si="1930"/>
        <v>#N/A</v>
      </c>
      <c r="AJ1621" s="5" t="e">
        <f t="shared" si="1931"/>
        <v>#N/A</v>
      </c>
      <c r="AK1621" s="5" t="e">
        <f t="shared" si="1932"/>
        <v>#N/A</v>
      </c>
      <c r="AL1621" s="5" t="e">
        <f t="shared" si="1933"/>
        <v>#N/A</v>
      </c>
      <c r="AM1621" s="5" t="e">
        <f t="shared" si="1934"/>
        <v>#N/A</v>
      </c>
      <c r="AN1621" s="5" t="e">
        <f t="shared" si="1935"/>
        <v>#N/A</v>
      </c>
      <c r="AO1621" s="5" t="e">
        <f t="shared" si="1936"/>
        <v>#N/A</v>
      </c>
      <c r="AP1621" s="5" t="e">
        <f t="shared" si="1937"/>
        <v>#N/A</v>
      </c>
      <c r="AQ1621" s="5" t="e">
        <f t="shared" si="1938"/>
        <v>#N/A</v>
      </c>
      <c r="AR1621" s="5" t="e">
        <f t="shared" si="1939"/>
        <v>#N/A</v>
      </c>
      <c r="AS1621" s="5" t="e">
        <f t="shared" si="1940"/>
        <v>#N/A</v>
      </c>
      <c r="AT1621" s="5" t="e">
        <f t="shared" si="1941"/>
        <v>#N/A</v>
      </c>
      <c r="AU1621" s="5" t="e">
        <f t="shared" si="1942"/>
        <v>#N/A</v>
      </c>
      <c r="AV1621" s="5" t="e">
        <f t="shared" si="1943"/>
        <v>#N/A</v>
      </c>
      <c r="AW1621" s="5" t="e">
        <f t="shared" si="1944"/>
        <v>#N/A</v>
      </c>
      <c r="AX1621" s="5" t="e">
        <f t="shared" si="1945"/>
        <v>#N/A</v>
      </c>
      <c r="AY1621" s="5" t="e">
        <f t="shared" si="1946"/>
        <v>#N/A</v>
      </c>
      <c r="AZ1621" s="5" t="e">
        <f t="shared" si="1947"/>
        <v>#N/A</v>
      </c>
      <c r="BA1621" s="5" t="e">
        <f t="shared" si="1948"/>
        <v>#N/A</v>
      </c>
      <c r="BB1621" s="5" t="e">
        <f t="shared" si="1949"/>
        <v>#N/A</v>
      </c>
      <c r="BC1621" s="5" t="e">
        <f t="shared" si="1950"/>
        <v>#N/A</v>
      </c>
      <c r="BD1621" s="5" t="e">
        <f t="shared" si="1951"/>
        <v>#N/A</v>
      </c>
      <c r="BE1621" s="5" t="e">
        <f t="shared" si="1952"/>
        <v>#N/A</v>
      </c>
      <c r="BF1621" s="5" t="e">
        <f t="shared" si="1953"/>
        <v>#N/A</v>
      </c>
      <c r="BG1621" s="5" t="e">
        <f t="shared" si="1954"/>
        <v>#N/A</v>
      </c>
      <c r="BH1621" s="5" t="e">
        <f t="shared" si="1955"/>
        <v>#N/A</v>
      </c>
      <c r="BI1621" s="5" t="e">
        <f t="shared" si="1956"/>
        <v>#N/A</v>
      </c>
      <c r="BJ1621" s="8" t="e">
        <f t="shared" si="1957"/>
        <v>#N/A</v>
      </c>
      <c r="BK1621" s="8" t="e">
        <f t="shared" si="1958"/>
        <v>#N/A</v>
      </c>
      <c r="BL1621" s="8" t="e">
        <f t="shared" si="1959"/>
        <v>#N/A</v>
      </c>
      <c r="BM1621" s="8" t="e">
        <f t="shared" si="1960"/>
        <v>#N/A</v>
      </c>
      <c r="BN1621" s="8" t="e">
        <f t="shared" si="1961"/>
        <v>#N/A</v>
      </c>
    </row>
    <row r="1622" spans="1:66" x14ac:dyDescent="0.25">
      <c r="A1622" t="s">
        <v>136</v>
      </c>
      <c r="B1622" t="s">
        <v>513</v>
      </c>
      <c r="C1622" t="s">
        <v>323</v>
      </c>
      <c r="D1622" t="s">
        <v>572</v>
      </c>
      <c r="E1622">
        <f>VLOOKUP(A1622,home!$A$2:$E$405,3,FALSE)</f>
        <v>1.4901185770751</v>
      </c>
      <c r="F1622" t="e">
        <f>VLOOKUP(B1622,home!$B$2:$E$405,3,FALSE)</f>
        <v>#N/A</v>
      </c>
      <c r="G1622">
        <f>VLOOKUP(C1622,away!$B$2:$E$405,4,FALSE)</f>
        <v>0.76</v>
      </c>
      <c r="H1622">
        <f>VLOOKUP(A1622,away!$A$2:$E$405,3,FALSE)</f>
        <v>1.24901185770751</v>
      </c>
      <c r="I1622">
        <f>VLOOKUP(C1622,away!$B$2:$E$405,3,FALSE)</f>
        <v>1.01</v>
      </c>
      <c r="J1622" t="e">
        <f>VLOOKUP(B1622,home!$B$2:$E$405,4,FALSE)</f>
        <v>#N/A</v>
      </c>
      <c r="K1622" s="3" t="e">
        <f t="shared" si="1906"/>
        <v>#N/A</v>
      </c>
      <c r="L1622" s="3" t="e">
        <f t="shared" si="1907"/>
        <v>#N/A</v>
      </c>
      <c r="M1622" s="5" t="e">
        <f t="shared" si="1908"/>
        <v>#N/A</v>
      </c>
      <c r="N1622" s="5" t="e">
        <f t="shared" si="1909"/>
        <v>#N/A</v>
      </c>
      <c r="O1622" s="5" t="e">
        <f t="shared" si="1910"/>
        <v>#N/A</v>
      </c>
      <c r="P1622" s="5" t="e">
        <f t="shared" si="1911"/>
        <v>#N/A</v>
      </c>
      <c r="Q1622" s="5" t="e">
        <f t="shared" si="1912"/>
        <v>#N/A</v>
      </c>
      <c r="R1622" s="5" t="e">
        <f t="shared" si="1913"/>
        <v>#N/A</v>
      </c>
      <c r="S1622" s="5" t="e">
        <f t="shared" si="1914"/>
        <v>#N/A</v>
      </c>
      <c r="T1622" s="5" t="e">
        <f t="shared" si="1915"/>
        <v>#N/A</v>
      </c>
      <c r="U1622" s="5" t="e">
        <f t="shared" si="1916"/>
        <v>#N/A</v>
      </c>
      <c r="V1622" s="5" t="e">
        <f t="shared" si="1917"/>
        <v>#N/A</v>
      </c>
      <c r="W1622" s="5" t="e">
        <f t="shared" si="1918"/>
        <v>#N/A</v>
      </c>
      <c r="X1622" s="5" t="e">
        <f t="shared" si="1919"/>
        <v>#N/A</v>
      </c>
      <c r="Y1622" s="5" t="e">
        <f t="shared" si="1920"/>
        <v>#N/A</v>
      </c>
      <c r="Z1622" s="5" t="e">
        <f t="shared" si="1921"/>
        <v>#N/A</v>
      </c>
      <c r="AA1622" s="5" t="e">
        <f t="shared" si="1922"/>
        <v>#N/A</v>
      </c>
      <c r="AB1622" s="5" t="e">
        <f t="shared" si="1923"/>
        <v>#N/A</v>
      </c>
      <c r="AC1622" s="5" t="e">
        <f t="shared" si="1924"/>
        <v>#N/A</v>
      </c>
      <c r="AD1622" s="5" t="e">
        <f t="shared" si="1925"/>
        <v>#N/A</v>
      </c>
      <c r="AE1622" s="5" t="e">
        <f t="shared" si="1926"/>
        <v>#N/A</v>
      </c>
      <c r="AF1622" s="5" t="e">
        <f t="shared" si="1927"/>
        <v>#N/A</v>
      </c>
      <c r="AG1622" s="5" t="e">
        <f t="shared" si="1928"/>
        <v>#N/A</v>
      </c>
      <c r="AH1622" s="5" t="e">
        <f t="shared" si="1929"/>
        <v>#N/A</v>
      </c>
      <c r="AI1622" s="5" t="e">
        <f t="shared" si="1930"/>
        <v>#N/A</v>
      </c>
      <c r="AJ1622" s="5" t="e">
        <f t="shared" si="1931"/>
        <v>#N/A</v>
      </c>
      <c r="AK1622" s="5" t="e">
        <f t="shared" si="1932"/>
        <v>#N/A</v>
      </c>
      <c r="AL1622" s="5" t="e">
        <f t="shared" si="1933"/>
        <v>#N/A</v>
      </c>
      <c r="AM1622" s="5" t="e">
        <f t="shared" si="1934"/>
        <v>#N/A</v>
      </c>
      <c r="AN1622" s="5" t="e">
        <f t="shared" si="1935"/>
        <v>#N/A</v>
      </c>
      <c r="AO1622" s="5" t="e">
        <f t="shared" si="1936"/>
        <v>#N/A</v>
      </c>
      <c r="AP1622" s="5" t="e">
        <f t="shared" si="1937"/>
        <v>#N/A</v>
      </c>
      <c r="AQ1622" s="5" t="e">
        <f t="shared" si="1938"/>
        <v>#N/A</v>
      </c>
      <c r="AR1622" s="5" t="e">
        <f t="shared" si="1939"/>
        <v>#N/A</v>
      </c>
      <c r="AS1622" s="5" t="e">
        <f t="shared" si="1940"/>
        <v>#N/A</v>
      </c>
      <c r="AT1622" s="5" t="e">
        <f t="shared" si="1941"/>
        <v>#N/A</v>
      </c>
      <c r="AU1622" s="5" t="e">
        <f t="shared" si="1942"/>
        <v>#N/A</v>
      </c>
      <c r="AV1622" s="5" t="e">
        <f t="shared" si="1943"/>
        <v>#N/A</v>
      </c>
      <c r="AW1622" s="5" t="e">
        <f t="shared" si="1944"/>
        <v>#N/A</v>
      </c>
      <c r="AX1622" s="5" t="e">
        <f t="shared" si="1945"/>
        <v>#N/A</v>
      </c>
      <c r="AY1622" s="5" t="e">
        <f t="shared" si="1946"/>
        <v>#N/A</v>
      </c>
      <c r="AZ1622" s="5" t="e">
        <f t="shared" si="1947"/>
        <v>#N/A</v>
      </c>
      <c r="BA1622" s="5" t="e">
        <f t="shared" si="1948"/>
        <v>#N/A</v>
      </c>
      <c r="BB1622" s="5" t="e">
        <f t="shared" si="1949"/>
        <v>#N/A</v>
      </c>
      <c r="BC1622" s="5" t="e">
        <f t="shared" si="1950"/>
        <v>#N/A</v>
      </c>
      <c r="BD1622" s="5" t="e">
        <f t="shared" si="1951"/>
        <v>#N/A</v>
      </c>
      <c r="BE1622" s="5" t="e">
        <f t="shared" si="1952"/>
        <v>#N/A</v>
      </c>
      <c r="BF1622" s="5" t="e">
        <f t="shared" si="1953"/>
        <v>#N/A</v>
      </c>
      <c r="BG1622" s="5" t="e">
        <f t="shared" si="1954"/>
        <v>#N/A</v>
      </c>
      <c r="BH1622" s="5" t="e">
        <f t="shared" si="1955"/>
        <v>#N/A</v>
      </c>
      <c r="BI1622" s="5" t="e">
        <f t="shared" si="1956"/>
        <v>#N/A</v>
      </c>
      <c r="BJ1622" s="8" t="e">
        <f t="shared" si="1957"/>
        <v>#N/A</v>
      </c>
      <c r="BK1622" s="8" t="e">
        <f t="shared" si="1958"/>
        <v>#N/A</v>
      </c>
      <c r="BL1622" s="8" t="e">
        <f t="shared" si="1959"/>
        <v>#N/A</v>
      </c>
      <c r="BM1622" s="8" t="e">
        <f t="shared" si="1960"/>
        <v>#N/A</v>
      </c>
      <c r="BN1622" s="8" t="e">
        <f t="shared" si="1961"/>
        <v>#N/A</v>
      </c>
    </row>
    <row r="1623" spans="1:66" x14ac:dyDescent="0.25">
      <c r="A1623" t="s">
        <v>136</v>
      </c>
      <c r="B1623" t="s">
        <v>116</v>
      </c>
      <c r="C1623" t="s">
        <v>515</v>
      </c>
      <c r="D1623" t="s">
        <v>572</v>
      </c>
      <c r="E1623">
        <f>VLOOKUP(A1623,home!$A$2:$E$405,3,FALSE)</f>
        <v>1.4901185770751</v>
      </c>
      <c r="F1623">
        <f>VLOOKUP(B1623,home!$B$2:$E$405,3,FALSE)</f>
        <v>0.48</v>
      </c>
      <c r="G1623" t="e">
        <f>VLOOKUP(C1623,away!$B$2:$E$405,4,FALSE)</f>
        <v>#N/A</v>
      </c>
      <c r="H1623">
        <f>VLOOKUP(A1623,away!$A$2:$E$405,3,FALSE)</f>
        <v>1.24901185770751</v>
      </c>
      <c r="I1623" t="e">
        <f>VLOOKUP(C1623,away!$B$2:$E$405,3,FALSE)</f>
        <v>#N/A</v>
      </c>
      <c r="J1623">
        <f>VLOOKUP(B1623,home!$B$2:$E$405,4,FALSE)</f>
        <v>1.41</v>
      </c>
      <c r="K1623" s="3" t="e">
        <f t="shared" si="1906"/>
        <v>#N/A</v>
      </c>
      <c r="L1623" s="3" t="e">
        <f t="shared" si="1907"/>
        <v>#N/A</v>
      </c>
      <c r="M1623" s="5" t="e">
        <f t="shared" si="1908"/>
        <v>#N/A</v>
      </c>
      <c r="N1623" s="5" t="e">
        <f t="shared" si="1909"/>
        <v>#N/A</v>
      </c>
      <c r="O1623" s="5" t="e">
        <f t="shared" si="1910"/>
        <v>#N/A</v>
      </c>
      <c r="P1623" s="5" t="e">
        <f t="shared" si="1911"/>
        <v>#N/A</v>
      </c>
      <c r="Q1623" s="5" t="e">
        <f t="shared" si="1912"/>
        <v>#N/A</v>
      </c>
      <c r="R1623" s="5" t="e">
        <f t="shared" si="1913"/>
        <v>#N/A</v>
      </c>
      <c r="S1623" s="5" t="e">
        <f t="shared" si="1914"/>
        <v>#N/A</v>
      </c>
      <c r="T1623" s="5" t="e">
        <f t="shared" si="1915"/>
        <v>#N/A</v>
      </c>
      <c r="U1623" s="5" t="e">
        <f t="shared" si="1916"/>
        <v>#N/A</v>
      </c>
      <c r="V1623" s="5" t="e">
        <f t="shared" si="1917"/>
        <v>#N/A</v>
      </c>
      <c r="W1623" s="5" t="e">
        <f t="shared" si="1918"/>
        <v>#N/A</v>
      </c>
      <c r="X1623" s="5" t="e">
        <f t="shared" si="1919"/>
        <v>#N/A</v>
      </c>
      <c r="Y1623" s="5" t="e">
        <f t="shared" si="1920"/>
        <v>#N/A</v>
      </c>
      <c r="Z1623" s="5" t="e">
        <f t="shared" si="1921"/>
        <v>#N/A</v>
      </c>
      <c r="AA1623" s="5" t="e">
        <f t="shared" si="1922"/>
        <v>#N/A</v>
      </c>
      <c r="AB1623" s="5" t="e">
        <f t="shared" si="1923"/>
        <v>#N/A</v>
      </c>
      <c r="AC1623" s="5" t="e">
        <f t="shared" si="1924"/>
        <v>#N/A</v>
      </c>
      <c r="AD1623" s="5" t="e">
        <f t="shared" si="1925"/>
        <v>#N/A</v>
      </c>
      <c r="AE1623" s="5" t="e">
        <f t="shared" si="1926"/>
        <v>#N/A</v>
      </c>
      <c r="AF1623" s="5" t="e">
        <f t="shared" si="1927"/>
        <v>#N/A</v>
      </c>
      <c r="AG1623" s="5" t="e">
        <f t="shared" si="1928"/>
        <v>#N/A</v>
      </c>
      <c r="AH1623" s="5" t="e">
        <f t="shared" si="1929"/>
        <v>#N/A</v>
      </c>
      <c r="AI1623" s="5" t="e">
        <f t="shared" si="1930"/>
        <v>#N/A</v>
      </c>
      <c r="AJ1623" s="5" t="e">
        <f t="shared" si="1931"/>
        <v>#N/A</v>
      </c>
      <c r="AK1623" s="5" t="e">
        <f t="shared" si="1932"/>
        <v>#N/A</v>
      </c>
      <c r="AL1623" s="5" t="e">
        <f t="shared" si="1933"/>
        <v>#N/A</v>
      </c>
      <c r="AM1623" s="5" t="e">
        <f t="shared" si="1934"/>
        <v>#N/A</v>
      </c>
      <c r="AN1623" s="5" t="e">
        <f t="shared" si="1935"/>
        <v>#N/A</v>
      </c>
      <c r="AO1623" s="5" t="e">
        <f t="shared" si="1936"/>
        <v>#N/A</v>
      </c>
      <c r="AP1623" s="5" t="e">
        <f t="shared" si="1937"/>
        <v>#N/A</v>
      </c>
      <c r="AQ1623" s="5" t="e">
        <f t="shared" si="1938"/>
        <v>#N/A</v>
      </c>
      <c r="AR1623" s="5" t="e">
        <f t="shared" si="1939"/>
        <v>#N/A</v>
      </c>
      <c r="AS1623" s="5" t="e">
        <f t="shared" si="1940"/>
        <v>#N/A</v>
      </c>
      <c r="AT1623" s="5" t="e">
        <f t="shared" si="1941"/>
        <v>#N/A</v>
      </c>
      <c r="AU1623" s="5" t="e">
        <f t="shared" si="1942"/>
        <v>#N/A</v>
      </c>
      <c r="AV1623" s="5" t="e">
        <f t="shared" si="1943"/>
        <v>#N/A</v>
      </c>
      <c r="AW1623" s="5" t="e">
        <f t="shared" si="1944"/>
        <v>#N/A</v>
      </c>
      <c r="AX1623" s="5" t="e">
        <f t="shared" si="1945"/>
        <v>#N/A</v>
      </c>
      <c r="AY1623" s="5" t="e">
        <f t="shared" si="1946"/>
        <v>#N/A</v>
      </c>
      <c r="AZ1623" s="5" t="e">
        <f t="shared" si="1947"/>
        <v>#N/A</v>
      </c>
      <c r="BA1623" s="5" t="e">
        <f t="shared" si="1948"/>
        <v>#N/A</v>
      </c>
      <c r="BB1623" s="5" t="e">
        <f t="shared" si="1949"/>
        <v>#N/A</v>
      </c>
      <c r="BC1623" s="5" t="e">
        <f t="shared" si="1950"/>
        <v>#N/A</v>
      </c>
      <c r="BD1623" s="5" t="e">
        <f t="shared" si="1951"/>
        <v>#N/A</v>
      </c>
      <c r="BE1623" s="5" t="e">
        <f t="shared" si="1952"/>
        <v>#N/A</v>
      </c>
      <c r="BF1623" s="5" t="e">
        <f t="shared" si="1953"/>
        <v>#N/A</v>
      </c>
      <c r="BG1623" s="5" t="e">
        <f t="shared" si="1954"/>
        <v>#N/A</v>
      </c>
      <c r="BH1623" s="5" t="e">
        <f t="shared" si="1955"/>
        <v>#N/A</v>
      </c>
      <c r="BI1623" s="5" t="e">
        <f t="shared" si="1956"/>
        <v>#N/A</v>
      </c>
      <c r="BJ1623" s="8" t="e">
        <f t="shared" si="1957"/>
        <v>#N/A</v>
      </c>
      <c r="BK1623" s="8" t="e">
        <f t="shared" si="1958"/>
        <v>#N/A</v>
      </c>
      <c r="BL1623" s="8" t="e">
        <f t="shared" si="1959"/>
        <v>#N/A</v>
      </c>
      <c r="BM1623" s="8" t="e">
        <f t="shared" si="1960"/>
        <v>#N/A</v>
      </c>
      <c r="BN1623" s="8" t="e">
        <f t="shared" si="1961"/>
        <v>#N/A</v>
      </c>
    </row>
    <row r="1624" spans="1:66" x14ac:dyDescent="0.25">
      <c r="A1624" t="s">
        <v>136</v>
      </c>
      <c r="B1624" t="s">
        <v>386</v>
      </c>
      <c r="C1624" t="s">
        <v>125</v>
      </c>
      <c r="D1624" t="s">
        <v>572</v>
      </c>
      <c r="E1624">
        <f>VLOOKUP(A1624,home!$A$2:$E$405,3,FALSE)</f>
        <v>1.4901185770751</v>
      </c>
      <c r="F1624">
        <f>VLOOKUP(B1624,home!$B$2:$E$405,3,FALSE)</f>
        <v>0.73</v>
      </c>
      <c r="G1624">
        <f>VLOOKUP(C1624,away!$B$2:$E$405,4,FALSE)</f>
        <v>1.04</v>
      </c>
      <c r="H1624">
        <f>VLOOKUP(A1624,away!$A$2:$E$405,3,FALSE)</f>
        <v>1.24901185770751</v>
      </c>
      <c r="I1624">
        <f>VLOOKUP(C1624,away!$B$2:$E$405,3,FALSE)</f>
        <v>0.57999999999999996</v>
      </c>
      <c r="J1624">
        <f>VLOOKUP(B1624,home!$B$2:$E$405,4,FALSE)</f>
        <v>0.87</v>
      </c>
      <c r="K1624" s="3">
        <f t="shared" si="1906"/>
        <v>1.131298023715416</v>
      </c>
      <c r="L1624" s="3">
        <f t="shared" si="1907"/>
        <v>0.6302513833992095</v>
      </c>
      <c r="M1624" s="5">
        <f t="shared" si="1908"/>
        <v>0.17177850269121162</v>
      </c>
      <c r="N1624" s="5">
        <f t="shared" si="1909"/>
        <v>0.19433268061136094</v>
      </c>
      <c r="O1624" s="5">
        <f t="shared" si="1910"/>
        <v>0.10826363895938093</v>
      </c>
      <c r="P1624" s="5">
        <f t="shared" si="1911"/>
        <v>0.12247844079498696</v>
      </c>
      <c r="Q1624" s="5">
        <f t="shared" si="1912"/>
        <v>0.10992408875947592</v>
      </c>
      <c r="R1624" s="5">
        <f t="shared" si="1913"/>
        <v>3.4116654112991196E-2</v>
      </c>
      <c r="S1624" s="5">
        <f t="shared" si="1914"/>
        <v>2.1831847734953218E-2</v>
      </c>
      <c r="T1624" s="5">
        <f t="shared" si="1915"/>
        <v>6.9279809009557172E-2</v>
      </c>
      <c r="U1624" s="5">
        <f t="shared" si="1916"/>
        <v>3.8596103373809358E-2</v>
      </c>
      <c r="V1624" s="5">
        <f t="shared" si="1917"/>
        <v>1.7295726947841568E-3</v>
      </c>
      <c r="W1624" s="5">
        <f t="shared" si="1918"/>
        <v>4.1452301457437682E-2</v>
      </c>
      <c r="X1624" s="5">
        <f t="shared" si="1919"/>
        <v>2.6125370338631163E-2</v>
      </c>
      <c r="Y1624" s="5">
        <f t="shared" si="1920"/>
        <v>8.2327753988694838E-3</v>
      </c>
      <c r="Z1624" s="5">
        <f t="shared" si="1921"/>
        <v>7.16735615055501E-3</v>
      </c>
      <c r="AA1624" s="5">
        <f t="shared" si="1922"/>
        <v>8.1084158483874132E-3</v>
      </c>
      <c r="AB1624" s="5">
        <f t="shared" si="1923"/>
        <v>4.586517412371721E-3</v>
      </c>
      <c r="AC1624" s="5">
        <f t="shared" si="1924"/>
        <v>7.7074315026318333E-5</v>
      </c>
      <c r="AD1624" s="5">
        <f t="shared" si="1925"/>
        <v>1.1723726679313729E-2</v>
      </c>
      <c r="AE1624" s="5">
        <f t="shared" si="1926"/>
        <v>7.3888949582316971E-3</v>
      </c>
      <c r="AF1624" s="5">
        <f t="shared" si="1927"/>
        <v>2.3284306346084858E-3</v>
      </c>
      <c r="AG1624" s="5">
        <f t="shared" si="1928"/>
        <v>4.891655428703658E-4</v>
      </c>
      <c r="AH1624" s="5">
        <f t="shared" si="1929"/>
        <v>1.1293090323005318E-3</v>
      </c>
      <c r="AI1624" s="5">
        <f t="shared" si="1930"/>
        <v>1.2775850764055604E-3</v>
      </c>
      <c r="AJ1624" s="5">
        <f t="shared" si="1931"/>
        <v>7.2266473603295976E-4</v>
      </c>
      <c r="AK1624" s="5">
        <f t="shared" si="1932"/>
        <v>2.7251639589430333E-4</v>
      </c>
      <c r="AL1624" s="5">
        <f t="shared" si="1933"/>
        <v>2.1981660759342666E-6</v>
      </c>
      <c r="AM1624" s="5">
        <f t="shared" si="1934"/>
        <v>2.6526057645774649E-3</v>
      </c>
      <c r="AN1624" s="5">
        <f t="shared" si="1935"/>
        <v>1.6718084527376647E-3</v>
      </c>
      <c r="AO1624" s="5">
        <f t="shared" si="1936"/>
        <v>5.2682979505820258E-4</v>
      </c>
      <c r="AP1624" s="5">
        <f t="shared" si="1937"/>
        <v>1.1067840238378473E-4</v>
      </c>
      <c r="AQ1624" s="5">
        <f t="shared" si="1938"/>
        <v>1.7438804053698671E-5</v>
      </c>
      <c r="AR1624" s="5">
        <f t="shared" si="1939"/>
        <v>1.423497159785266E-4</v>
      </c>
      <c r="AS1624" s="5">
        <f t="shared" si="1940"/>
        <v>1.6103995236295789E-4</v>
      </c>
      <c r="AT1624" s="5">
        <f t="shared" si="1941"/>
        <v>9.1092089923719527E-5</v>
      </c>
      <c r="AU1624" s="5">
        <f t="shared" si="1942"/>
        <v>3.4350767102270276E-5</v>
      </c>
      <c r="AV1624" s="5">
        <f t="shared" si="1943"/>
        <v>9.7152387339767242E-6</v>
      </c>
      <c r="AW1624" s="5">
        <f t="shared" si="1944"/>
        <v>4.3536031279773897E-8</v>
      </c>
      <c r="AX1624" s="5">
        <f t="shared" si="1945"/>
        <v>5.0014794319376663E-4</v>
      </c>
      <c r="AY1624" s="5">
        <f t="shared" si="1946"/>
        <v>3.1521893310214062E-4</v>
      </c>
      <c r="AZ1624" s="5">
        <f t="shared" si="1947"/>
        <v>9.9333584330623512E-5</v>
      </c>
      <c r="BA1624" s="5">
        <f t="shared" si="1948"/>
        <v>2.0868376314125834E-5</v>
      </c>
      <c r="BB1624" s="5">
        <f t="shared" si="1949"/>
        <v>3.2880807603182752E-6</v>
      </c>
      <c r="BC1624" s="5">
        <f t="shared" si="1950"/>
        <v>4.1446348958378365E-7</v>
      </c>
      <c r="BD1624" s="5">
        <f t="shared" si="1951"/>
        <v>1.4952684236991815E-5</v>
      </c>
      <c r="BE1624" s="5">
        <f t="shared" si="1952"/>
        <v>1.6915942126549494E-5</v>
      </c>
      <c r="BF1624" s="5">
        <f t="shared" si="1953"/>
        <v>9.5684859485248981E-6</v>
      </c>
      <c r="BG1624" s="5">
        <f t="shared" si="1954"/>
        <v>3.6082697478383143E-6</v>
      </c>
      <c r="BH1624" s="5">
        <f t="shared" si="1955"/>
        <v>1.0205071086904019E-6</v>
      </c>
      <c r="BI1624" s="5">
        <f t="shared" si="1956"/>
        <v>2.3089953504979711E-7</v>
      </c>
      <c r="BJ1624" s="8">
        <f t="shared" si="1957"/>
        <v>0.4771958759903579</v>
      </c>
      <c r="BK1624" s="8">
        <f t="shared" si="1958"/>
        <v>0.31821285533014032</v>
      </c>
      <c r="BL1624" s="8">
        <f t="shared" si="1959"/>
        <v>0.19755824950037909</v>
      </c>
      <c r="BM1624" s="8">
        <f t="shared" si="1960"/>
        <v>0.25892515564495411</v>
      </c>
      <c r="BN1624" s="8">
        <f t="shared" si="1961"/>
        <v>0.74089400592940757</v>
      </c>
    </row>
    <row r="1625" spans="1:66" x14ac:dyDescent="0.25">
      <c r="A1625" t="s">
        <v>136</v>
      </c>
      <c r="B1625" t="s">
        <v>388</v>
      </c>
      <c r="C1625" t="s">
        <v>373</v>
      </c>
      <c r="D1625" t="s">
        <v>572</v>
      </c>
      <c r="E1625">
        <f>VLOOKUP(A1625,home!$A$2:$E$405,3,FALSE)</f>
        <v>1.4901185770751</v>
      </c>
      <c r="F1625">
        <f>VLOOKUP(B1625,home!$B$2:$E$405,3,FALSE)</f>
        <v>0.85</v>
      </c>
      <c r="G1625">
        <f>VLOOKUP(C1625,away!$B$2:$E$405,4,FALSE)</f>
        <v>0.64</v>
      </c>
      <c r="H1625">
        <f>VLOOKUP(A1625,away!$A$2:$E$405,3,FALSE)</f>
        <v>1.24901185770751</v>
      </c>
      <c r="I1625">
        <f>VLOOKUP(C1625,away!$B$2:$E$405,3,FALSE)</f>
        <v>0.98</v>
      </c>
      <c r="J1625">
        <f>VLOOKUP(B1625,home!$B$2:$E$405,4,FALSE)</f>
        <v>1.31</v>
      </c>
      <c r="K1625" s="3">
        <f t="shared" si="1906"/>
        <v>0.81062450592885438</v>
      </c>
      <c r="L1625" s="3">
        <f t="shared" si="1907"/>
        <v>1.6034814229249013</v>
      </c>
      <c r="M1625" s="5">
        <f t="shared" si="1908"/>
        <v>8.9447275410028768E-2</v>
      </c>
      <c r="N1625" s="5">
        <f t="shared" si="1909"/>
        <v>7.2508153435936737E-2</v>
      </c>
      <c r="O1625" s="5">
        <f t="shared" si="1910"/>
        <v>0.14342704445122847</v>
      </c>
      <c r="P1625" s="5">
        <f t="shared" si="1911"/>
        <v>0.11626547704511291</v>
      </c>
      <c r="Q1625" s="5">
        <f t="shared" si="1912"/>
        <v>2.9388443027409887E-2</v>
      </c>
      <c r="R1625" s="5">
        <f t="shared" si="1913"/>
        <v>0.11499130066128445</v>
      </c>
      <c r="S1625" s="5">
        <f t="shared" si="1914"/>
        <v>3.7781086932392141E-2</v>
      </c>
      <c r="T1625" s="5">
        <f t="shared" si="1915"/>
        <v>4.7123822443138605E-2</v>
      </c>
      <c r="U1625" s="5">
        <f t="shared" si="1916"/>
        <v>9.3214766284670042E-2</v>
      </c>
      <c r="V1625" s="5">
        <f t="shared" si="1917"/>
        <v>5.4565181000532795E-3</v>
      </c>
      <c r="W1625" s="5">
        <f t="shared" si="1918"/>
        <v>7.9409973697041423E-3</v>
      </c>
      <c r="X1625" s="5">
        <f t="shared" si="1919"/>
        <v>1.2733241761816096E-2</v>
      </c>
      <c r="Y1625" s="5">
        <f t="shared" si="1920"/>
        <v>1.0208758309341825E-2</v>
      </c>
      <c r="Z1625" s="5">
        <f t="shared" si="1921"/>
        <v>6.1462138136113835E-2</v>
      </c>
      <c r="AA1625" s="5">
        <f t="shared" si="1922"/>
        <v>4.9822715359918279E-2</v>
      </c>
      <c r="AB1625" s="5">
        <f t="shared" si="1923"/>
        <v>2.0193757011333847E-2</v>
      </c>
      <c r="AC1625" s="5">
        <f t="shared" si="1924"/>
        <v>4.432811654965588E-4</v>
      </c>
      <c r="AD1625" s="5">
        <f t="shared" si="1925"/>
        <v>1.609291767349688E-3</v>
      </c>
      <c r="AE1625" s="5">
        <f t="shared" si="1926"/>
        <v>2.5804694530112073E-3</v>
      </c>
      <c r="AF1625" s="5">
        <f t="shared" si="1927"/>
        <v>2.0688674151643259E-3</v>
      </c>
      <c r="AG1625" s="5">
        <f t="shared" si="1928"/>
        <v>1.1057968222368854E-3</v>
      </c>
      <c r="AH1625" s="5">
        <f t="shared" si="1929"/>
        <v>2.463834917862567E-2</v>
      </c>
      <c r="AI1625" s="5">
        <f t="shared" si="1930"/>
        <v>1.9972449629826028E-2</v>
      </c>
      <c r="AJ1625" s="5">
        <f t="shared" si="1931"/>
        <v>8.0950785566833265E-3</v>
      </c>
      <c r="AK1625" s="5">
        <f t="shared" si="1932"/>
        <v>2.1873563518222286E-3</v>
      </c>
      <c r="AL1625" s="5">
        <f t="shared" si="1933"/>
        <v>2.3047452674357296E-5</v>
      </c>
      <c r="AM1625" s="5">
        <f t="shared" si="1934"/>
        <v>2.609062687606428E-4</v>
      </c>
      <c r="AN1625" s="5">
        <f t="shared" si="1935"/>
        <v>4.1835835508234229E-4</v>
      </c>
      <c r="AO1625" s="5">
        <f t="shared" si="1936"/>
        <v>3.3541492524997768E-4</v>
      </c>
      <c r="AP1625" s="5">
        <f t="shared" si="1937"/>
        <v>1.7927720053669452E-4</v>
      </c>
      <c r="AQ1625" s="5">
        <f t="shared" si="1938"/>
        <v>7.1866915153642963E-5</v>
      </c>
      <c r="AR1625" s="5">
        <f t="shared" si="1939"/>
        <v>7.9014270398926455E-3</v>
      </c>
      <c r="AS1625" s="5">
        <f t="shared" si="1940"/>
        <v>6.4050903903458663E-3</v>
      </c>
      <c r="AT1625" s="5">
        <f t="shared" si="1941"/>
        <v>2.5960616165518853E-3</v>
      </c>
      <c r="AU1625" s="5">
        <f t="shared" si="1942"/>
        <v>7.0147705509274497E-4</v>
      </c>
      <c r="AV1625" s="5">
        <f t="shared" si="1943"/>
        <v>1.4215862280124604E-4</v>
      </c>
      <c r="AW1625" s="5">
        <f t="shared" si="1944"/>
        <v>8.3215474254878449E-7</v>
      </c>
      <c r="AX1625" s="5">
        <f t="shared" si="1945"/>
        <v>3.5249502534639479E-5</v>
      </c>
      <c r="AY1625" s="5">
        <f t="shared" si="1946"/>
        <v>5.6521922481638633E-5</v>
      </c>
      <c r="AZ1625" s="5">
        <f t="shared" si="1947"/>
        <v>4.5315926343654442E-5</v>
      </c>
      <c r="BA1625" s="5">
        <f t="shared" si="1948"/>
        <v>2.422108201822768E-5</v>
      </c>
      <c r="BB1625" s="5">
        <f t="shared" si="1949"/>
        <v>9.7095137648421163E-6</v>
      </c>
      <c r="BC1625" s="5">
        <f t="shared" si="1950"/>
        <v>3.1138049895115879E-6</v>
      </c>
      <c r="BD1625" s="5">
        <f t="shared" si="1951"/>
        <v>2.1116319121773953E-3</v>
      </c>
      <c r="BE1625" s="5">
        <f t="shared" si="1952"/>
        <v>1.7117405755124031E-3</v>
      </c>
      <c r="BF1625" s="5">
        <f t="shared" si="1953"/>
        <v>6.9378942915155728E-4</v>
      </c>
      <c r="BG1625" s="5">
        <f t="shared" si="1954"/>
        <v>1.8746757107488101E-4</v>
      </c>
      <c r="BH1625" s="5">
        <f t="shared" si="1955"/>
        <v>3.799145179506445E-5</v>
      </c>
      <c r="BI1625" s="5">
        <f t="shared" si="1956"/>
        <v>6.1593603681788036E-6</v>
      </c>
      <c r="BJ1625" s="8">
        <f t="shared" si="1957"/>
        <v>0.18870779722202516</v>
      </c>
      <c r="BK1625" s="8">
        <f t="shared" si="1958"/>
        <v>0.24947320802823969</v>
      </c>
      <c r="BL1625" s="8">
        <f t="shared" si="1959"/>
        <v>0.49903781251015633</v>
      </c>
      <c r="BM1625" s="8">
        <f t="shared" si="1960"/>
        <v>0.43259757209779465</v>
      </c>
      <c r="BN1625" s="8">
        <f t="shared" si="1961"/>
        <v>0.56602769403100128</v>
      </c>
    </row>
    <row r="1626" spans="1:66" x14ac:dyDescent="0.25">
      <c r="A1626" t="s">
        <v>136</v>
      </c>
      <c r="B1626" t="s">
        <v>138</v>
      </c>
      <c r="C1626" t="s">
        <v>381</v>
      </c>
      <c r="D1626" t="s">
        <v>572</v>
      </c>
      <c r="E1626">
        <f>VLOOKUP(A1626,home!$A$2:$E$405,3,FALSE)</f>
        <v>1.4901185770751</v>
      </c>
      <c r="F1626">
        <f>VLOOKUP(B1626,home!$B$2:$E$405,3,FALSE)</f>
        <v>1.43</v>
      </c>
      <c r="G1626">
        <f>VLOOKUP(C1626,away!$B$2:$E$405,4,FALSE)</f>
        <v>0.95</v>
      </c>
      <c r="H1626">
        <f>VLOOKUP(A1626,away!$A$2:$E$405,3,FALSE)</f>
        <v>1.24901185770751</v>
      </c>
      <c r="I1626">
        <f>VLOOKUP(C1626,away!$B$2:$E$405,3,FALSE)</f>
        <v>0.82</v>
      </c>
      <c r="J1626">
        <f>VLOOKUP(B1626,home!$B$2:$E$405,4,FALSE)</f>
        <v>0.66</v>
      </c>
      <c r="K1626" s="3">
        <f t="shared" si="1906"/>
        <v>2.0243260869565232</v>
      </c>
      <c r="L1626" s="3">
        <f t="shared" si="1907"/>
        <v>0.67596521739130444</v>
      </c>
      <c r="M1626" s="5">
        <f t="shared" si="1908"/>
        <v>6.7185938332884027E-2</v>
      </c>
      <c r="N1626" s="5">
        <f t="shared" si="1909"/>
        <v>0.13600624764390942</v>
      </c>
      <c r="O1626" s="5">
        <f t="shared" si="1910"/>
        <v>4.541535741082673E-2</v>
      </c>
      <c r="P1626" s="5">
        <f t="shared" si="1911"/>
        <v>9.193549275519082E-2</v>
      </c>
      <c r="Q1626" s="5">
        <f t="shared" si="1912"/>
        <v>0.13766049754731749</v>
      </c>
      <c r="R1626" s="5">
        <f t="shared" si="1913"/>
        <v>1.5349600972556634E-2</v>
      </c>
      <c r="S1626" s="5">
        <f t="shared" si="1914"/>
        <v>3.1450535029600303E-2</v>
      </c>
      <c r="T1626" s="5">
        <f t="shared" si="1915"/>
        <v>9.3053708150767606E-2</v>
      </c>
      <c r="U1626" s="5">
        <f t="shared" si="1916"/>
        <v>3.1072597673119616E-2</v>
      </c>
      <c r="V1626" s="5">
        <f t="shared" si="1917"/>
        <v>4.7817883508676816E-3</v>
      </c>
      <c r="W1626" s="5">
        <f t="shared" si="1918"/>
        <v>9.2889912109483094E-2</v>
      </c>
      <c r="X1626" s="5">
        <f t="shared" si="1919"/>
        <v>6.27903496325459E-2</v>
      </c>
      <c r="Y1626" s="5">
        <f t="shared" si="1920"/>
        <v>2.1222046169719944E-2</v>
      </c>
      <c r="Z1626" s="5">
        <f t="shared" si="1921"/>
        <v>3.4585987860946753E-3</v>
      </c>
      <c r="AA1626" s="5">
        <f t="shared" si="1922"/>
        <v>7.0013317470076159E-3</v>
      </c>
      <c r="AB1626" s="5">
        <f t="shared" si="1923"/>
        <v>7.0864892494522033E-3</v>
      </c>
      <c r="AC1626" s="5">
        <f t="shared" si="1924"/>
        <v>4.0895468530734419E-4</v>
      </c>
      <c r="AD1626" s="5">
        <f t="shared" si="1925"/>
        <v>4.7009868074581324E-2</v>
      </c>
      <c r="AE1626" s="5">
        <f t="shared" si="1926"/>
        <v>3.1777035692570905E-2</v>
      </c>
      <c r="AF1626" s="5">
        <f t="shared" si="1927"/>
        <v>1.0740085419989963E-2</v>
      </c>
      <c r="AG1626" s="5">
        <f t="shared" si="1928"/>
        <v>2.4199747252415657E-3</v>
      </c>
      <c r="AH1626" s="5">
        <f t="shared" si="1929"/>
        <v>5.8447312007794711E-4</v>
      </c>
      <c r="AI1626" s="5">
        <f t="shared" si="1930"/>
        <v>1.1831641840986608E-3</v>
      </c>
      <c r="AJ1626" s="5">
        <f t="shared" si="1931"/>
        <v>1.1975550615117747E-3</v>
      </c>
      <c r="AK1626" s="5">
        <f t="shared" si="1932"/>
        <v>8.0808065052836975E-4</v>
      </c>
      <c r="AL1626" s="5">
        <f t="shared" si="1933"/>
        <v>2.2384118725553438E-5</v>
      </c>
      <c r="AM1626" s="5">
        <f t="shared" si="1934"/>
        <v>1.9032660457551923E-2</v>
      </c>
      <c r="AN1626" s="5">
        <f t="shared" si="1935"/>
        <v>1.286541646372397E-2</v>
      </c>
      <c r="AO1626" s="5">
        <f t="shared" si="1936"/>
        <v>4.3482870183654187E-3</v>
      </c>
      <c r="AP1626" s="5">
        <f t="shared" si="1937"/>
        <v>9.7976359321638945E-4</v>
      </c>
      <c r="AQ1626" s="5">
        <f t="shared" si="1938"/>
        <v>1.6557152757015051E-4</v>
      </c>
      <c r="AR1626" s="5">
        <f t="shared" si="1939"/>
        <v>7.9016699934572721E-5</v>
      </c>
      <c r="AS1626" s="5">
        <f t="shared" si="1940"/>
        <v>1.5995556698277137E-4</v>
      </c>
      <c r="AT1626" s="5">
        <f t="shared" si="1941"/>
        <v>1.6190111349857281E-4</v>
      </c>
      <c r="AU1626" s="5">
        <f t="shared" si="1942"/>
        <v>1.0924688252082327E-4</v>
      </c>
      <c r="AV1626" s="5">
        <f t="shared" si="1943"/>
        <v>5.5287828551394297E-5</v>
      </c>
      <c r="AW1626" s="5">
        <f t="shared" si="1944"/>
        <v>8.5082907226817653E-7</v>
      </c>
      <c r="AX1626" s="5">
        <f t="shared" si="1945"/>
        <v>6.4213851780680377E-3</v>
      </c>
      <c r="AY1626" s="5">
        <f t="shared" si="1946"/>
        <v>4.3406330278460614E-3</v>
      </c>
      <c r="AZ1626" s="5">
        <f t="shared" si="1947"/>
        <v>1.4670584741419189E-3</v>
      </c>
      <c r="BA1626" s="5">
        <f t="shared" si="1948"/>
        <v>3.305601667996993E-4</v>
      </c>
      <c r="BB1626" s="5">
        <f t="shared" si="1949"/>
        <v>5.5861793752916137E-5</v>
      </c>
      <c r="BC1626" s="5">
        <f t="shared" si="1950"/>
        <v>7.5521259116116354E-6</v>
      </c>
      <c r="BD1626" s="5">
        <f t="shared" si="1951"/>
        <v>8.9020901248028136E-6</v>
      </c>
      <c r="BE1626" s="5">
        <f t="shared" si="1952"/>
        <v>1.8020733268076389E-5</v>
      </c>
      <c r="BF1626" s="5">
        <f t="shared" si="1953"/>
        <v>1.8239920230326157E-5</v>
      </c>
      <c r="BG1626" s="5">
        <f t="shared" si="1954"/>
        <v>1.2307848782085091E-5</v>
      </c>
      <c r="BH1626" s="5">
        <f t="shared" si="1955"/>
        <v>6.2287748409727316E-6</v>
      </c>
      <c r="BI1626" s="5">
        <f t="shared" si="1956"/>
        <v>2.5218142800719146E-6</v>
      </c>
      <c r="BJ1626" s="8">
        <f t="shared" si="1957"/>
        <v>0.68558447499307529</v>
      </c>
      <c r="BK1626" s="8">
        <f t="shared" si="1958"/>
        <v>0.2001257263004218</v>
      </c>
      <c r="BL1626" s="8">
        <f t="shared" si="1959"/>
        <v>0.11033027934219404</v>
      </c>
      <c r="BM1626" s="8">
        <f t="shared" si="1960"/>
        <v>0.50160616256032675</v>
      </c>
      <c r="BN1626" s="8">
        <f t="shared" si="1961"/>
        <v>0.49355313466268508</v>
      </c>
    </row>
    <row r="1627" spans="1:66" x14ac:dyDescent="0.25">
      <c r="A1627" t="s">
        <v>136</v>
      </c>
      <c r="B1627" t="s">
        <v>475</v>
      </c>
      <c r="C1627" t="s">
        <v>317</v>
      </c>
      <c r="D1627" t="s">
        <v>572</v>
      </c>
      <c r="E1627">
        <f>VLOOKUP(A1627,home!$A$2:$E$405,3,FALSE)</f>
        <v>1.4901185770751</v>
      </c>
      <c r="F1627">
        <f>VLOOKUP(B1627,home!$B$2:$E$405,3,FALSE)</f>
        <v>0.61</v>
      </c>
      <c r="G1627">
        <f>VLOOKUP(C1627,away!$B$2:$E$405,4,FALSE)</f>
        <v>0.79</v>
      </c>
      <c r="H1627">
        <f>VLOOKUP(A1627,away!$A$2:$E$405,3,FALSE)</f>
        <v>1.24901185770751</v>
      </c>
      <c r="I1627">
        <f>VLOOKUP(C1627,away!$B$2:$E$405,3,FALSE)</f>
        <v>0.64</v>
      </c>
      <c r="J1627">
        <f>VLOOKUP(B1627,home!$B$2:$E$405,4,FALSE)</f>
        <v>0.91</v>
      </c>
      <c r="K1627" s="3">
        <f t="shared" si="1906"/>
        <v>0.71808814229249074</v>
      </c>
      <c r="L1627" s="3">
        <f t="shared" si="1907"/>
        <v>0.72742450592885388</v>
      </c>
      <c r="M1627" s="5">
        <f t="shared" si="1908"/>
        <v>0.23562525272173612</v>
      </c>
      <c r="N1627" s="5">
        <f t="shared" si="1909"/>
        <v>0.16919970000415013</v>
      </c>
      <c r="O1627" s="5">
        <f t="shared" si="1910"/>
        <v>0.17139958304547026</v>
      </c>
      <c r="P1627" s="5">
        <f t="shared" si="1911"/>
        <v>0.12308000817882921</v>
      </c>
      <c r="Q1627" s="5">
        <f t="shared" si="1912"/>
        <v>6.0750149126213453E-2</v>
      </c>
      <c r="R1627" s="5">
        <f t="shared" si="1913"/>
        <v>6.234012850663137E-2</v>
      </c>
      <c r="S1627" s="5">
        <f t="shared" si="1914"/>
        <v>1.6072861714010182E-2</v>
      </c>
      <c r="T1627" s="5">
        <f t="shared" si="1915"/>
        <v>4.4191147213240016E-2</v>
      </c>
      <c r="U1627" s="5">
        <f t="shared" si="1916"/>
        <v>4.4765707069602062E-2</v>
      </c>
      <c r="V1627" s="5">
        <f t="shared" si="1917"/>
        <v>9.3285980757183066E-4</v>
      </c>
      <c r="W1627" s="5">
        <f t="shared" si="1918"/>
        <v>1.4541320576678136E-2</v>
      </c>
      <c r="X1627" s="5">
        <f t="shared" si="1919"/>
        <v>1.057771293604317E-2</v>
      </c>
      <c r="Y1627" s="5">
        <f t="shared" si="1920"/>
        <v>3.8472438031792238E-3</v>
      </c>
      <c r="Z1627" s="5">
        <f t="shared" si="1921"/>
        <v>1.5115912392825863E-2</v>
      </c>
      <c r="AA1627" s="5">
        <f t="shared" si="1922"/>
        <v>1.0854557449220361E-2</v>
      </c>
      <c r="AB1627" s="5">
        <f t="shared" si="1923"/>
        <v>3.8972644970588829E-3</v>
      </c>
      <c r="AC1627" s="5">
        <f t="shared" si="1924"/>
        <v>3.0455243925307164E-5</v>
      </c>
      <c r="AD1627" s="5">
        <f t="shared" si="1925"/>
        <v>2.6104874698465925E-3</v>
      </c>
      <c r="AE1627" s="5">
        <f t="shared" si="1926"/>
        <v>1.8989325579866216E-3</v>
      </c>
      <c r="AF1627" s="5">
        <f t="shared" si="1927"/>
        <v>6.906650388928163E-4</v>
      </c>
      <c r="AG1627" s="5">
        <f t="shared" si="1928"/>
        <v>1.6746889155964652E-4</v>
      </c>
      <c r="AH1627" s="5">
        <f t="shared" si="1929"/>
        <v>2.7489212760037976E-3</v>
      </c>
      <c r="AI1627" s="5">
        <f t="shared" si="1930"/>
        <v>1.9739677723938699E-3</v>
      </c>
      <c r="AJ1627" s="5">
        <f t="shared" si="1931"/>
        <v>7.0874142531178019E-4</v>
      </c>
      <c r="AK1627" s="5">
        <f t="shared" si="1932"/>
        <v>1.6964627115595611E-4</v>
      </c>
      <c r="AL1627" s="5">
        <f t="shared" si="1933"/>
        <v>6.3633785056846893E-7</v>
      </c>
      <c r="AM1627" s="5">
        <f t="shared" si="1934"/>
        <v>3.7491201953999287E-4</v>
      </c>
      <c r="AN1627" s="5">
        <f t="shared" si="1935"/>
        <v>2.7272019058066811E-4</v>
      </c>
      <c r="AO1627" s="5">
        <f t="shared" si="1936"/>
        <v>9.9191674944982682E-5</v>
      </c>
      <c r="AP1627" s="5">
        <f t="shared" si="1937"/>
        <v>2.4051485046369837E-5</v>
      </c>
      <c r="AQ1627" s="5">
        <f t="shared" si="1938"/>
        <v>4.3739099066776974E-6</v>
      </c>
      <c r="AR1627" s="5">
        <f t="shared" si="1939"/>
        <v>3.9992654020687548E-4</v>
      </c>
      <c r="AS1627" s="5">
        <f t="shared" si="1940"/>
        <v>2.871825063106183E-4</v>
      </c>
      <c r="AT1627" s="5">
        <f t="shared" si="1941"/>
        <v>1.0311117622774671E-4</v>
      </c>
      <c r="AU1627" s="5">
        <f t="shared" si="1942"/>
        <v>2.4680970995658757E-5</v>
      </c>
      <c r="AV1627" s="5">
        <f t="shared" si="1943"/>
        <v>4.4307781530618595E-6</v>
      </c>
      <c r="AW1627" s="5">
        <f t="shared" si="1944"/>
        <v>9.2331722781286061E-9</v>
      </c>
      <c r="AX1627" s="5">
        <f t="shared" si="1945"/>
        <v>4.4869979272433231E-5</v>
      </c>
      <c r="AY1627" s="5">
        <f t="shared" si="1946"/>
        <v>3.2639522503287663E-5</v>
      </c>
      <c r="AZ1627" s="5">
        <f t="shared" si="1947"/>
        <v>1.1871394265353865E-5</v>
      </c>
      <c r="BA1627" s="5">
        <f t="shared" si="1948"/>
        <v>2.8785143693872219E-6</v>
      </c>
      <c r="BB1627" s="5">
        <f t="shared" si="1949"/>
        <v>5.2347547324015143E-7</v>
      </c>
      <c r="BC1627" s="5">
        <f t="shared" si="1950"/>
        <v>7.6157777497518048E-8</v>
      </c>
      <c r="BD1627" s="5">
        <f t="shared" si="1951"/>
        <v>4.8486060986303704E-5</v>
      </c>
      <c r="BE1627" s="5">
        <f t="shared" si="1952"/>
        <v>3.4817265460735237E-5</v>
      </c>
      <c r="BF1627" s="5">
        <f t="shared" si="1953"/>
        <v>1.2500932737201934E-5</v>
      </c>
      <c r="BG1627" s="5">
        <f t="shared" si="1954"/>
        <v>2.9922571887269066E-6</v>
      </c>
      <c r="BH1627" s="5">
        <f t="shared" si="1955"/>
        <v>5.371761014785637E-7</v>
      </c>
      <c r="BI1627" s="5">
        <f t="shared" si="1956"/>
        <v>7.7147957758932865E-8</v>
      </c>
      <c r="BJ1627" s="8">
        <f t="shared" si="1957"/>
        <v>0.30934293594146961</v>
      </c>
      <c r="BK1627" s="8">
        <f t="shared" si="1958"/>
        <v>0.3757747135264265</v>
      </c>
      <c r="BL1627" s="8">
        <f t="shared" si="1959"/>
        <v>0.29977726012517453</v>
      </c>
      <c r="BM1627" s="8">
        <f t="shared" si="1960"/>
        <v>0.17758337011353509</v>
      </c>
      <c r="BN1627" s="8">
        <f t="shared" si="1961"/>
        <v>0.82239482158303057</v>
      </c>
    </row>
    <row r="1628" spans="1:66" x14ac:dyDescent="0.25">
      <c r="A1628" t="s">
        <v>136</v>
      </c>
      <c r="B1628" t="s">
        <v>516</v>
      </c>
      <c r="C1628" t="s">
        <v>359</v>
      </c>
      <c r="D1628" t="s">
        <v>572</v>
      </c>
      <c r="E1628">
        <f>VLOOKUP(A1628,home!$A$2:$E$405,3,FALSE)</f>
        <v>1.4901185770751</v>
      </c>
      <c r="F1628" t="e">
        <f>VLOOKUP(B1628,home!$B$2:$E$405,3,FALSE)</f>
        <v>#N/A</v>
      </c>
      <c r="G1628">
        <f>VLOOKUP(C1628,away!$B$2:$E$405,4,FALSE)</f>
        <v>0.92</v>
      </c>
      <c r="H1628">
        <f>VLOOKUP(A1628,away!$A$2:$E$405,3,FALSE)</f>
        <v>1.24901185770751</v>
      </c>
      <c r="I1628">
        <f>VLOOKUP(C1628,away!$B$2:$E$405,3,FALSE)</f>
        <v>1.04</v>
      </c>
      <c r="J1628" t="e">
        <f>VLOOKUP(B1628,home!$B$2:$E$405,4,FALSE)</f>
        <v>#N/A</v>
      </c>
      <c r="K1628" s="3" t="e">
        <f t="shared" si="1906"/>
        <v>#N/A</v>
      </c>
      <c r="L1628" s="3" t="e">
        <f t="shared" si="1907"/>
        <v>#N/A</v>
      </c>
      <c r="M1628" s="5" t="e">
        <f t="shared" si="1908"/>
        <v>#N/A</v>
      </c>
      <c r="N1628" s="5" t="e">
        <f t="shared" si="1909"/>
        <v>#N/A</v>
      </c>
      <c r="O1628" s="5" t="e">
        <f t="shared" si="1910"/>
        <v>#N/A</v>
      </c>
      <c r="P1628" s="5" t="e">
        <f t="shared" si="1911"/>
        <v>#N/A</v>
      </c>
      <c r="Q1628" s="5" t="e">
        <f t="shared" si="1912"/>
        <v>#N/A</v>
      </c>
      <c r="R1628" s="5" t="e">
        <f t="shared" si="1913"/>
        <v>#N/A</v>
      </c>
      <c r="S1628" s="5" t="e">
        <f t="shared" si="1914"/>
        <v>#N/A</v>
      </c>
      <c r="T1628" s="5" t="e">
        <f t="shared" si="1915"/>
        <v>#N/A</v>
      </c>
      <c r="U1628" s="5" t="e">
        <f t="shared" si="1916"/>
        <v>#N/A</v>
      </c>
      <c r="V1628" s="5" t="e">
        <f t="shared" si="1917"/>
        <v>#N/A</v>
      </c>
      <c r="W1628" s="5" t="e">
        <f t="shared" si="1918"/>
        <v>#N/A</v>
      </c>
      <c r="X1628" s="5" t="e">
        <f t="shared" si="1919"/>
        <v>#N/A</v>
      </c>
      <c r="Y1628" s="5" t="e">
        <f t="shared" si="1920"/>
        <v>#N/A</v>
      </c>
      <c r="Z1628" s="5" t="e">
        <f t="shared" si="1921"/>
        <v>#N/A</v>
      </c>
      <c r="AA1628" s="5" t="e">
        <f t="shared" si="1922"/>
        <v>#N/A</v>
      </c>
      <c r="AB1628" s="5" t="e">
        <f t="shared" si="1923"/>
        <v>#N/A</v>
      </c>
      <c r="AC1628" s="5" t="e">
        <f t="shared" si="1924"/>
        <v>#N/A</v>
      </c>
      <c r="AD1628" s="5" t="e">
        <f t="shared" si="1925"/>
        <v>#N/A</v>
      </c>
      <c r="AE1628" s="5" t="e">
        <f t="shared" si="1926"/>
        <v>#N/A</v>
      </c>
      <c r="AF1628" s="5" t="e">
        <f t="shared" si="1927"/>
        <v>#N/A</v>
      </c>
      <c r="AG1628" s="5" t="e">
        <f t="shared" si="1928"/>
        <v>#N/A</v>
      </c>
      <c r="AH1628" s="5" t="e">
        <f t="shared" si="1929"/>
        <v>#N/A</v>
      </c>
      <c r="AI1628" s="5" t="e">
        <f t="shared" si="1930"/>
        <v>#N/A</v>
      </c>
      <c r="AJ1628" s="5" t="e">
        <f t="shared" si="1931"/>
        <v>#N/A</v>
      </c>
      <c r="AK1628" s="5" t="e">
        <f t="shared" si="1932"/>
        <v>#N/A</v>
      </c>
      <c r="AL1628" s="5" t="e">
        <f t="shared" si="1933"/>
        <v>#N/A</v>
      </c>
      <c r="AM1628" s="5" t="e">
        <f t="shared" si="1934"/>
        <v>#N/A</v>
      </c>
      <c r="AN1628" s="5" t="e">
        <f t="shared" si="1935"/>
        <v>#N/A</v>
      </c>
      <c r="AO1628" s="5" t="e">
        <f t="shared" si="1936"/>
        <v>#N/A</v>
      </c>
      <c r="AP1628" s="5" t="e">
        <f t="shared" si="1937"/>
        <v>#N/A</v>
      </c>
      <c r="AQ1628" s="5" t="e">
        <f t="shared" si="1938"/>
        <v>#N/A</v>
      </c>
      <c r="AR1628" s="5" t="e">
        <f t="shared" si="1939"/>
        <v>#N/A</v>
      </c>
      <c r="AS1628" s="5" t="e">
        <f t="shared" si="1940"/>
        <v>#N/A</v>
      </c>
      <c r="AT1628" s="5" t="e">
        <f t="shared" si="1941"/>
        <v>#N/A</v>
      </c>
      <c r="AU1628" s="5" t="e">
        <f t="shared" si="1942"/>
        <v>#N/A</v>
      </c>
      <c r="AV1628" s="5" t="e">
        <f t="shared" si="1943"/>
        <v>#N/A</v>
      </c>
      <c r="AW1628" s="5" t="e">
        <f t="shared" si="1944"/>
        <v>#N/A</v>
      </c>
      <c r="AX1628" s="5" t="e">
        <f t="shared" si="1945"/>
        <v>#N/A</v>
      </c>
      <c r="AY1628" s="5" t="e">
        <f t="shared" si="1946"/>
        <v>#N/A</v>
      </c>
      <c r="AZ1628" s="5" t="e">
        <f t="shared" si="1947"/>
        <v>#N/A</v>
      </c>
      <c r="BA1628" s="5" t="e">
        <f t="shared" si="1948"/>
        <v>#N/A</v>
      </c>
      <c r="BB1628" s="5" t="e">
        <f t="shared" si="1949"/>
        <v>#N/A</v>
      </c>
      <c r="BC1628" s="5" t="e">
        <f t="shared" si="1950"/>
        <v>#N/A</v>
      </c>
      <c r="BD1628" s="5" t="e">
        <f t="shared" si="1951"/>
        <v>#N/A</v>
      </c>
      <c r="BE1628" s="5" t="e">
        <f t="shared" si="1952"/>
        <v>#N/A</v>
      </c>
      <c r="BF1628" s="5" t="e">
        <f t="shared" si="1953"/>
        <v>#N/A</v>
      </c>
      <c r="BG1628" s="5" t="e">
        <f t="shared" si="1954"/>
        <v>#N/A</v>
      </c>
      <c r="BH1628" s="5" t="e">
        <f t="shared" si="1955"/>
        <v>#N/A</v>
      </c>
      <c r="BI1628" s="5" t="e">
        <f t="shared" si="1956"/>
        <v>#N/A</v>
      </c>
      <c r="BJ1628" s="8" t="e">
        <f t="shared" si="1957"/>
        <v>#N/A</v>
      </c>
      <c r="BK1628" s="8" t="e">
        <f t="shared" si="1958"/>
        <v>#N/A</v>
      </c>
      <c r="BL1628" s="8" t="e">
        <f t="shared" si="1959"/>
        <v>#N/A</v>
      </c>
      <c r="BM1628" s="8" t="e">
        <f t="shared" si="1960"/>
        <v>#N/A</v>
      </c>
      <c r="BN1628" s="8" t="e">
        <f t="shared" si="1961"/>
        <v>#N/A</v>
      </c>
    </row>
    <row r="1629" spans="1:66" x14ac:dyDescent="0.25">
      <c r="A1629" t="s">
        <v>304</v>
      </c>
      <c r="B1629" t="s">
        <v>339</v>
      </c>
      <c r="C1629" t="s">
        <v>376</v>
      </c>
      <c r="D1629" t="s">
        <v>572</v>
      </c>
      <c r="E1629">
        <f>VLOOKUP(A1629,home!$A$2:$E$405,3,FALSE)</f>
        <v>1.32222222222222</v>
      </c>
      <c r="F1629">
        <f>VLOOKUP(B1629,home!$B$2:$E$405,3,FALSE)</f>
        <v>1.43</v>
      </c>
      <c r="G1629">
        <f>VLOOKUP(C1629,away!$B$2:$E$405,4,FALSE)</f>
        <v>0.84</v>
      </c>
      <c r="H1629">
        <f>VLOOKUP(A1629,away!$A$2:$E$405,3,FALSE)</f>
        <v>1.2777777777777799</v>
      </c>
      <c r="I1629">
        <f>VLOOKUP(C1629,away!$B$2:$E$405,3,FALSE)</f>
        <v>0.8</v>
      </c>
      <c r="J1629">
        <f>VLOOKUP(B1629,home!$B$2:$E$405,4,FALSE)</f>
        <v>0.74</v>
      </c>
      <c r="K1629" s="3">
        <f t="shared" si="1906"/>
        <v>1.5882533333333306</v>
      </c>
      <c r="L1629" s="3">
        <f t="shared" si="1907"/>
        <v>0.7564444444444457</v>
      </c>
      <c r="M1629" s="5">
        <f t="shared" si="1908"/>
        <v>9.5876173662620356E-2</v>
      </c>
      <c r="N1629" s="5">
        <f t="shared" si="1909"/>
        <v>0.15227565240690205</v>
      </c>
      <c r="O1629" s="5">
        <f t="shared" si="1910"/>
        <v>7.2524998921680045E-2</v>
      </c>
      <c r="P1629" s="5">
        <f t="shared" si="1911"/>
        <v>0.11518807128735455</v>
      </c>
      <c r="Q1629" s="5">
        <f t="shared" si="1912"/>
        <v>0.12092615626038491</v>
      </c>
      <c r="R1629" s="5">
        <f t="shared" si="1913"/>
        <v>2.7430566258822144E-2</v>
      </c>
      <c r="S1629" s="5">
        <f t="shared" si="1914"/>
        <v>3.4597468954045356E-2</v>
      </c>
      <c r="T1629" s="5">
        <f t="shared" si="1915"/>
        <v>9.1473919091189099E-2</v>
      </c>
      <c r="U1629" s="5">
        <f t="shared" si="1916"/>
        <v>4.3566688295795054E-2</v>
      </c>
      <c r="V1629" s="5">
        <f t="shared" si="1917"/>
        <v>4.6184753706544537E-3</v>
      </c>
      <c r="W1629" s="5">
        <f t="shared" si="1918"/>
        <v>6.4020456922581168E-2</v>
      </c>
      <c r="X1629" s="5">
        <f t="shared" si="1919"/>
        <v>4.8427918969881481E-2</v>
      </c>
      <c r="Y1629" s="5">
        <f t="shared" si="1920"/>
        <v>1.8316515130386315E-2</v>
      </c>
      <c r="Z1629" s="5">
        <f t="shared" si="1921"/>
        <v>6.9165664848170917E-3</v>
      </c>
      <c r="AA1629" s="5">
        <f t="shared" si="1922"/>
        <v>1.0985259774732343E-2</v>
      </c>
      <c r="AB1629" s="5">
        <f t="shared" si="1923"/>
        <v>8.7236877273755998E-3</v>
      </c>
      <c r="AC1629" s="5">
        <f t="shared" si="1924"/>
        <v>3.4679710421712336E-4</v>
      </c>
      <c r="AD1629" s="5">
        <f t="shared" si="1925"/>
        <v>2.5420176027203114E-2</v>
      </c>
      <c r="AE1629" s="5">
        <f t="shared" si="1926"/>
        <v>1.9228950932577676E-2</v>
      </c>
      <c r="AF1629" s="5">
        <f t="shared" si="1927"/>
        <v>7.2728165527216129E-3</v>
      </c>
      <c r="AG1629" s="5">
        <f t="shared" si="1928"/>
        <v>1.8338272255899566E-3</v>
      </c>
      <c r="AH1629" s="5">
        <f t="shared" si="1929"/>
        <v>1.307999573017634E-3</v>
      </c>
      <c r="AI1629" s="5">
        <f t="shared" si="1930"/>
        <v>2.0774346818438305E-3</v>
      </c>
      <c r="AJ1629" s="5">
        <f t="shared" si="1931"/>
        <v>1.6497462791103656E-3</v>
      </c>
      <c r="AK1629" s="5">
        <f t="shared" si="1932"/>
        <v>8.7340500898376561E-4</v>
      </c>
      <c r="AL1629" s="5">
        <f t="shared" si="1933"/>
        <v>1.6666034129972549E-5</v>
      </c>
      <c r="AM1629" s="5">
        <f t="shared" si="1934"/>
        <v>8.0747358618250744E-3</v>
      </c>
      <c r="AN1629" s="5">
        <f t="shared" si="1935"/>
        <v>6.1080890830339111E-3</v>
      </c>
      <c r="AO1629" s="5">
        <f t="shared" si="1936"/>
        <v>2.3102150265163855E-3</v>
      </c>
      <c r="AP1629" s="5">
        <f t="shared" si="1937"/>
        <v>5.8251644076013254E-4</v>
      </c>
      <c r="AQ1629" s="5">
        <f t="shared" si="1938"/>
        <v>1.1016033135263855E-4</v>
      </c>
      <c r="AR1629" s="5">
        <f t="shared" si="1939"/>
        <v>1.9788580206897931E-4</v>
      </c>
      <c r="AS1629" s="5">
        <f t="shared" si="1940"/>
        <v>3.1429278475539606E-4</v>
      </c>
      <c r="AT1629" s="5">
        <f t="shared" si="1941"/>
        <v>2.4958828151518646E-4</v>
      </c>
      <c r="AU1629" s="5">
        <f t="shared" si="1942"/>
        <v>1.3213647335914418E-4</v>
      </c>
      <c r="AV1629" s="5">
        <f t="shared" si="1943"/>
        <v>5.2466548566892895E-5</v>
      </c>
      <c r="AW1629" s="5">
        <f t="shared" si="1944"/>
        <v>5.5619435816246784E-7</v>
      </c>
      <c r="AX1629" s="5">
        <f t="shared" si="1945"/>
        <v>2.1374543580549746E-3</v>
      </c>
      <c r="AY1629" s="5">
        <f t="shared" si="1946"/>
        <v>1.6168654744042545E-3</v>
      </c>
      <c r="AZ1629" s="5">
        <f t="shared" si="1947"/>
        <v>6.1153445276356574E-4</v>
      </c>
      <c r="BA1629" s="5">
        <f t="shared" si="1948"/>
        <v>1.5419727979312456E-4</v>
      </c>
      <c r="BB1629" s="5">
        <f t="shared" si="1949"/>
        <v>2.9160418911988704E-5</v>
      </c>
      <c r="BC1629" s="5">
        <f t="shared" si="1950"/>
        <v>4.4116473767293218E-6</v>
      </c>
      <c r="BD1629" s="5">
        <f t="shared" si="1951"/>
        <v>2.4948269268252093E-5</v>
      </c>
      <c r="BE1629" s="5">
        <f t="shared" si="1952"/>
        <v>3.9624171826198884E-5</v>
      </c>
      <c r="BF1629" s="5">
        <f t="shared" si="1953"/>
        <v>3.1466611491766517E-5</v>
      </c>
      <c r="BG1629" s="5">
        <f t="shared" si="1954"/>
        <v>1.6658983530167681E-5</v>
      </c>
      <c r="BH1629" s="5">
        <f t="shared" si="1955"/>
        <v>6.6146715304334693E-6</v>
      </c>
      <c r="BI1629" s="5">
        <f t="shared" si="1956"/>
        <v>2.1011548214232088E-6</v>
      </c>
      <c r="BJ1629" s="8">
        <f t="shared" si="1957"/>
        <v>0.57093572989421026</v>
      </c>
      <c r="BK1629" s="8">
        <f t="shared" si="1958"/>
        <v>0.25226051788742609</v>
      </c>
      <c r="BL1629" s="8">
        <f t="shared" si="1959"/>
        <v>0.17020757027409456</v>
      </c>
      <c r="BM1629" s="8">
        <f t="shared" si="1960"/>
        <v>0.41448245646273768</v>
      </c>
      <c r="BN1629" s="8">
        <f t="shared" si="1961"/>
        <v>0.58422161879776402</v>
      </c>
    </row>
    <row r="1630" spans="1:66" x14ac:dyDescent="0.25">
      <c r="A1630" t="s">
        <v>303</v>
      </c>
      <c r="B1630" t="s">
        <v>346</v>
      </c>
      <c r="C1630" t="s">
        <v>349</v>
      </c>
      <c r="D1630" t="s">
        <v>572</v>
      </c>
      <c r="E1630">
        <f>VLOOKUP(A1630,home!$A$2:$E$405,3,FALSE)</f>
        <v>1.3961038961039001</v>
      </c>
      <c r="F1630">
        <f>VLOOKUP(B1630,home!$B$2:$E$405,3,FALSE)</f>
        <v>0.78</v>
      </c>
      <c r="G1630">
        <f>VLOOKUP(C1630,away!$B$2:$E$405,4,FALSE)</f>
        <v>0.89</v>
      </c>
      <c r="H1630">
        <f>VLOOKUP(A1630,away!$A$2:$E$405,3,FALSE)</f>
        <v>1.0324675324675301</v>
      </c>
      <c r="I1630">
        <f>VLOOKUP(C1630,away!$B$2:$E$405,3,FALSE)</f>
        <v>0.78</v>
      </c>
      <c r="J1630">
        <f>VLOOKUP(B1630,home!$B$2:$E$405,4,FALSE)</f>
        <v>0.78</v>
      </c>
      <c r="K1630" s="3">
        <f t="shared" si="1906"/>
        <v>0.96917532467532741</v>
      </c>
      <c r="L1630" s="3">
        <f t="shared" si="1907"/>
        <v>0.62815324675324535</v>
      </c>
      <c r="M1630" s="5">
        <f t="shared" si="1908"/>
        <v>0.20243659118358442</v>
      </c>
      <c r="N1630" s="5">
        <f t="shared" si="1909"/>
        <v>0.19619654898651698</v>
      </c>
      <c r="O1630" s="5">
        <f t="shared" si="1910"/>
        <v>0.12716120201362796</v>
      </c>
      <c r="P1630" s="5">
        <f t="shared" si="1911"/>
        <v>0.12324149924766277</v>
      </c>
      <c r="Q1630" s="5">
        <f t="shared" si="1912"/>
        <v>9.5074427032093178E-2</v>
      </c>
      <c r="R1630" s="5">
        <f t="shared" si="1913"/>
        <v>3.9938360952952848E-2</v>
      </c>
      <c r="S1630" s="5">
        <f t="shared" si="1914"/>
        <v>1.8757067395782263E-2</v>
      </c>
      <c r="T1630" s="5">
        <f t="shared" si="1915"/>
        <v>5.972131002341384E-2</v>
      </c>
      <c r="U1630" s="5">
        <f t="shared" si="1916"/>
        <v>3.87072739435785E-2</v>
      </c>
      <c r="V1630" s="5">
        <f t="shared" si="1917"/>
        <v>1.2687918686758272E-3</v>
      </c>
      <c r="W1630" s="5">
        <f t="shared" si="1918"/>
        <v>3.0714596229049883E-2</v>
      </c>
      <c r="X1630" s="5">
        <f t="shared" si="1919"/>
        <v>1.929347334399267E-2</v>
      </c>
      <c r="Y1630" s="5">
        <f t="shared" si="1920"/>
        <v>6.0596289610880929E-3</v>
      </c>
      <c r="Z1630" s="5">
        <f t="shared" si="1921"/>
        <v>8.3624703675334588E-3</v>
      </c>
      <c r="AA1630" s="5">
        <f t="shared" si="1922"/>
        <v>8.1046999335420457E-3</v>
      </c>
      <c r="AB1630" s="5">
        <f t="shared" si="1923"/>
        <v>3.9274375947433576E-3</v>
      </c>
      <c r="AC1630" s="5">
        <f t="shared" si="1924"/>
        <v>4.8276787318506143E-5</v>
      </c>
      <c r="AD1630" s="5">
        <f t="shared" si="1925"/>
        <v>7.4419571931402485E-3</v>
      </c>
      <c r="AE1630" s="5">
        <f t="shared" si="1926"/>
        <v>4.674689573069715E-3</v>
      </c>
      <c r="AF1630" s="5">
        <f t="shared" si="1927"/>
        <v>1.4682107164436418E-3</v>
      </c>
      <c r="AG1630" s="5">
        <f t="shared" si="1928"/>
        <v>3.0742044281732744E-4</v>
      </c>
      <c r="AH1630" s="5">
        <f t="shared" si="1929"/>
        <v>1.3132282280609866E-3</v>
      </c>
      <c r="AI1630" s="5">
        <f t="shared" si="1930"/>
        <v>1.2727483943038116E-3</v>
      </c>
      <c r="AJ1630" s="5">
        <f t="shared" si="1931"/>
        <v>6.1675816913969912E-4</v>
      </c>
      <c r="AK1630" s="5">
        <f t="shared" si="1932"/>
        <v>1.9924893294070948E-4</v>
      </c>
      <c r="AL1630" s="5">
        <f t="shared" si="1933"/>
        <v>1.1756182245921388E-6</v>
      </c>
      <c r="AM1630" s="5">
        <f t="shared" si="1934"/>
        <v>1.4425122557763183E-3</v>
      </c>
      <c r="AN1630" s="5">
        <f t="shared" si="1935"/>
        <v>9.0611875694724211E-4</v>
      </c>
      <c r="AO1630" s="5">
        <f t="shared" si="1936"/>
        <v>2.845907195602124E-4</v>
      </c>
      <c r="AP1630" s="5">
        <f t="shared" si="1937"/>
        <v>5.9588861495863267E-5</v>
      </c>
      <c r="AQ1630" s="5">
        <f t="shared" si="1938"/>
        <v>9.3577342047389882E-6</v>
      </c>
      <c r="AR1630" s="5">
        <f t="shared" si="1939"/>
        <v>1.6498171503690403E-4</v>
      </c>
      <c r="AS1630" s="5">
        <f t="shared" si="1940"/>
        <v>1.5989620723638382E-4</v>
      </c>
      <c r="AT1630" s="5">
        <f t="shared" si="1941"/>
        <v>7.7483729281337851E-5</v>
      </c>
      <c r="AU1630" s="5">
        <f t="shared" si="1942"/>
        <v>2.5031772827765268E-5</v>
      </c>
      <c r="AV1630" s="5">
        <f t="shared" si="1943"/>
        <v>6.0650441393871081E-6</v>
      </c>
      <c r="AW1630" s="5">
        <f t="shared" si="1944"/>
        <v>1.9880704330744991E-8</v>
      </c>
      <c r="AX1630" s="5">
        <f t="shared" si="1945"/>
        <v>2.3300788064002531E-4</v>
      </c>
      <c r="AY1630" s="5">
        <f t="shared" si="1946"/>
        <v>1.4636465674312455E-4</v>
      </c>
      <c r="AZ1630" s="5">
        <f t="shared" si="1947"/>
        <v>4.5969717171558976E-5</v>
      </c>
      <c r="BA1630" s="5">
        <f t="shared" si="1948"/>
        <v>9.6253423645477295E-6</v>
      </c>
      <c r="BB1630" s="5">
        <f t="shared" si="1949"/>
        <v>1.5115475143505537E-6</v>
      </c>
      <c r="BC1630" s="5">
        <f t="shared" si="1950"/>
        <v>1.8989669575221963E-7</v>
      </c>
      <c r="BD1630" s="5">
        <f t="shared" si="1951"/>
        <v>1.7272299992558325E-5</v>
      </c>
      <c r="BE1630" s="5">
        <f t="shared" si="1952"/>
        <v>1.673988695317737E-5</v>
      </c>
      <c r="BF1630" s="5">
        <f t="shared" si="1953"/>
        <v>8.1119426864369769E-6</v>
      </c>
      <c r="BG1630" s="5">
        <f t="shared" si="1954"/>
        <v>2.6206315622917358E-6</v>
      </c>
      <c r="BH1630" s="5">
        <f t="shared" si="1955"/>
        <v>6.3496286130962561E-7</v>
      </c>
      <c r="BI1630" s="5">
        <f t="shared" si="1956"/>
        <v>1.230780674533063E-7</v>
      </c>
      <c r="BJ1630" s="8">
        <f t="shared" si="1957"/>
        <v>0.42409109987073934</v>
      </c>
      <c r="BK1630" s="8">
        <f t="shared" si="1958"/>
        <v>0.3458997667579915</v>
      </c>
      <c r="BL1630" s="8">
        <f t="shared" si="1959"/>
        <v>0.22171991943353489</v>
      </c>
      <c r="BM1630" s="8">
        <f t="shared" si="1960"/>
        <v>0.21587828223732225</v>
      </c>
      <c r="BN1630" s="8">
        <f t="shared" si="1961"/>
        <v>0.78404862941643838</v>
      </c>
    </row>
    <row r="1631" spans="1:66" x14ac:dyDescent="0.25">
      <c r="A1631" t="s">
        <v>303</v>
      </c>
      <c r="B1631" t="s">
        <v>357</v>
      </c>
      <c r="C1631" t="s">
        <v>390</v>
      </c>
      <c r="D1631" t="s">
        <v>572</v>
      </c>
      <c r="E1631">
        <f>VLOOKUP(A1631,home!$A$2:$E$405,3,FALSE)</f>
        <v>1.3961038961039001</v>
      </c>
      <c r="F1631">
        <f>VLOOKUP(B1631,home!$B$2:$E$405,3,FALSE)</f>
        <v>1.47</v>
      </c>
      <c r="G1631">
        <f>VLOOKUP(C1631,away!$B$2:$E$405,4,FALSE)</f>
        <v>1.06</v>
      </c>
      <c r="H1631">
        <f>VLOOKUP(A1631,away!$A$2:$E$405,3,FALSE)</f>
        <v>1.0324675324675301</v>
      </c>
      <c r="I1631">
        <f>VLOOKUP(C1631,away!$B$2:$E$405,3,FALSE)</f>
        <v>0.78</v>
      </c>
      <c r="J1631">
        <f>VLOOKUP(B1631,home!$B$2:$E$405,4,FALSE)</f>
        <v>1.34</v>
      </c>
      <c r="K1631" s="3">
        <f t="shared" si="1906"/>
        <v>2.1754090909090973</v>
      </c>
      <c r="L1631" s="3">
        <f t="shared" si="1907"/>
        <v>1.0791350649350624</v>
      </c>
      <c r="M1631" s="5">
        <f t="shared" si="1908"/>
        <v>3.8598411514039588E-2</v>
      </c>
      <c r="N1631" s="5">
        <f t="shared" si="1909"/>
        <v>8.3967335302292084E-2</v>
      </c>
      <c r="O1631" s="5">
        <f t="shared" si="1910"/>
        <v>4.1652899315593371E-2</v>
      </c>
      <c r="P1631" s="5">
        <f t="shared" si="1911"/>
        <v>9.0612095833863121E-2</v>
      </c>
      <c r="Q1631" s="5">
        <f t="shared" si="1912"/>
        <v>9.1331652278009323E-2</v>
      </c>
      <c r="R1631" s="5">
        <f t="shared" si="1913"/>
        <v>2.2474552103833235E-2</v>
      </c>
      <c r="S1631" s="5">
        <f t="shared" si="1914"/>
        <v>5.3179338147236549E-2</v>
      </c>
      <c r="T1631" s="5">
        <f t="shared" si="1915"/>
        <v>9.8559188511656126E-2</v>
      </c>
      <c r="U1631" s="5">
        <f t="shared" si="1916"/>
        <v>4.8891344960788993E-2</v>
      </c>
      <c r="V1631" s="5">
        <f t="shared" si="1917"/>
        <v>1.3871299924771041E-2</v>
      </c>
      <c r="W1631" s="5">
        <f t="shared" si="1918"/>
        <v>6.6227902217776663E-2</v>
      </c>
      <c r="X1631" s="5">
        <f t="shared" si="1919"/>
        <v>7.1468851560293381E-2</v>
      </c>
      <c r="Y1631" s="5">
        <f t="shared" si="1920"/>
        <v>3.8562271884675765E-2</v>
      </c>
      <c r="Z1631" s="5">
        <f t="shared" si="1921"/>
        <v>8.0843590813188416E-3</v>
      </c>
      <c r="AA1631" s="5">
        <f t="shared" si="1922"/>
        <v>1.7586788239674522E-2</v>
      </c>
      <c r="AB1631" s="5">
        <f t="shared" si="1923"/>
        <v>1.9129229508240586E-2</v>
      </c>
      <c r="AC1631" s="5">
        <f t="shared" si="1924"/>
        <v>2.0352320031137008E-3</v>
      </c>
      <c r="AD1631" s="5">
        <f t="shared" si="1925"/>
        <v>3.6018195139097528E-2</v>
      </c>
      <c r="AE1631" s="5">
        <f t="shared" si="1926"/>
        <v>3.8868497350273756E-2</v>
      </c>
      <c r="AF1631" s="5">
        <f t="shared" si="1927"/>
        <v>2.0972179206007985E-2</v>
      </c>
      <c r="AG1631" s="5">
        <f t="shared" si="1928"/>
        <v>7.5439379897683989E-3</v>
      </c>
      <c r="AH1631" s="5">
        <f t="shared" si="1929"/>
        <v>2.1810288405443418E-3</v>
      </c>
      <c r="AI1631" s="5">
        <f t="shared" si="1930"/>
        <v>4.7446299672550887E-3</v>
      </c>
      <c r="AJ1631" s="5">
        <f t="shared" si="1931"/>
        <v>5.1607555818832277E-3</v>
      </c>
      <c r="AK1631" s="5">
        <f t="shared" si="1932"/>
        <v>3.7422515362628798E-3</v>
      </c>
      <c r="AL1631" s="5">
        <f t="shared" si="1933"/>
        <v>1.911131884204149E-4</v>
      </c>
      <c r="AM1631" s="5">
        <f t="shared" si="1934"/>
        <v>1.5670861828746125E-2</v>
      </c>
      <c r="AN1631" s="5">
        <f t="shared" si="1935"/>
        <v>1.6910976497152341E-2</v>
      </c>
      <c r="AO1631" s="5">
        <f t="shared" si="1936"/>
        <v>9.1246138601849026E-3</v>
      </c>
      <c r="AP1631" s="5">
        <f t="shared" si="1937"/>
        <v>3.2822302568393355E-3</v>
      </c>
      <c r="AQ1631" s="5">
        <f t="shared" si="1938"/>
        <v>8.8549244033653556E-4</v>
      </c>
      <c r="AR1631" s="5">
        <f t="shared" si="1939"/>
        <v>4.7072493989321258E-4</v>
      </c>
      <c r="AS1631" s="5">
        <f t="shared" si="1940"/>
        <v>1.0240193135613329E-3</v>
      </c>
      <c r="AT1631" s="5">
        <f t="shared" si="1941"/>
        <v>1.113830461993909E-3</v>
      </c>
      <c r="AU1631" s="5">
        <f t="shared" si="1942"/>
        <v>8.0767897091767627E-4</v>
      </c>
      <c r="AV1631" s="5">
        <f t="shared" si="1943"/>
        <v>4.3925804396760428E-4</v>
      </c>
      <c r="AW1631" s="5">
        <f t="shared" si="1944"/>
        <v>1.2462492240967324E-5</v>
      </c>
      <c r="AX1631" s="5">
        <f t="shared" si="1945"/>
        <v>5.6817558807724438E-3</v>
      </c>
      <c r="AY1631" s="5">
        <f t="shared" si="1946"/>
        <v>6.1313820013425436E-3</v>
      </c>
      <c r="AZ1631" s="5">
        <f t="shared" si="1947"/>
        <v>3.3082946570802295E-3</v>
      </c>
      <c r="BA1631" s="5">
        <f t="shared" si="1948"/>
        <v>1.1900322565308646E-3</v>
      </c>
      <c r="BB1631" s="5">
        <f t="shared" si="1949"/>
        <v>3.2105138410656327E-4</v>
      </c>
      <c r="BC1631" s="5">
        <f t="shared" si="1950"/>
        <v>6.9291561247065585E-5</v>
      </c>
      <c r="BD1631" s="5">
        <f t="shared" si="1951"/>
        <v>8.4662631429702521E-5</v>
      </c>
      <c r="BE1631" s="5">
        <f t="shared" si="1952"/>
        <v>1.8417585807246111E-4</v>
      </c>
      <c r="BF1631" s="5">
        <f t="shared" si="1953"/>
        <v>2.0032891798840783E-4</v>
      </c>
      <c r="BG1631" s="5">
        <f t="shared" si="1954"/>
        <v>1.4526578312132178E-4</v>
      </c>
      <c r="BH1631" s="5">
        <f t="shared" si="1955"/>
        <v>7.9003126300038152E-5</v>
      </c>
      <c r="BI1631" s="5">
        <f t="shared" si="1956"/>
        <v>3.4372823832668529E-5</v>
      </c>
      <c r="BJ1631" s="8">
        <f t="shared" si="1957"/>
        <v>0.61609599406419002</v>
      </c>
      <c r="BK1631" s="8">
        <f t="shared" si="1958"/>
        <v>0.20461887261278697</v>
      </c>
      <c r="BL1631" s="8">
        <f t="shared" si="1959"/>
        <v>0.17014680092515458</v>
      </c>
      <c r="BM1631" s="8">
        <f t="shared" si="1960"/>
        <v>0.62419016082671819</v>
      </c>
      <c r="BN1631" s="8">
        <f t="shared" si="1961"/>
        <v>0.36863694634763072</v>
      </c>
    </row>
    <row r="1632" spans="1:66" x14ac:dyDescent="0.25">
      <c r="A1632" t="s">
        <v>303</v>
      </c>
      <c r="B1632" t="s">
        <v>354</v>
      </c>
      <c r="C1632" t="s">
        <v>536</v>
      </c>
      <c r="D1632" t="s">
        <v>572</v>
      </c>
      <c r="E1632">
        <f>VLOOKUP(A1632,home!$A$2:$E$405,3,FALSE)</f>
        <v>1.3961038961039001</v>
      </c>
      <c r="F1632">
        <f>VLOOKUP(B1632,home!$B$2:$E$405,3,FALSE)</f>
        <v>0.61</v>
      </c>
      <c r="G1632" t="e">
        <f>VLOOKUP(C1632,away!$B$2:$E$405,4,FALSE)</f>
        <v>#N/A</v>
      </c>
      <c r="H1632">
        <f>VLOOKUP(A1632,away!$A$2:$E$405,3,FALSE)</f>
        <v>1.0324675324675301</v>
      </c>
      <c r="I1632" t="e">
        <f>VLOOKUP(C1632,away!$B$2:$E$405,3,FALSE)</f>
        <v>#N/A</v>
      </c>
      <c r="J1632">
        <f>VLOOKUP(B1632,home!$B$2:$E$405,4,FALSE)</f>
        <v>1.1100000000000001</v>
      </c>
      <c r="K1632" s="3" t="e">
        <f t="shared" si="1906"/>
        <v>#N/A</v>
      </c>
      <c r="L1632" s="3" t="e">
        <f t="shared" si="1907"/>
        <v>#N/A</v>
      </c>
      <c r="M1632" s="5" t="e">
        <f t="shared" si="1908"/>
        <v>#N/A</v>
      </c>
      <c r="N1632" s="5" t="e">
        <f t="shared" si="1909"/>
        <v>#N/A</v>
      </c>
      <c r="O1632" s="5" t="e">
        <f t="shared" si="1910"/>
        <v>#N/A</v>
      </c>
      <c r="P1632" s="5" t="e">
        <f t="shared" si="1911"/>
        <v>#N/A</v>
      </c>
      <c r="Q1632" s="5" t="e">
        <f t="shared" si="1912"/>
        <v>#N/A</v>
      </c>
      <c r="R1632" s="5" t="e">
        <f t="shared" si="1913"/>
        <v>#N/A</v>
      </c>
      <c r="S1632" s="5" t="e">
        <f t="shared" si="1914"/>
        <v>#N/A</v>
      </c>
      <c r="T1632" s="5" t="e">
        <f t="shared" si="1915"/>
        <v>#N/A</v>
      </c>
      <c r="U1632" s="5" t="e">
        <f t="shared" si="1916"/>
        <v>#N/A</v>
      </c>
      <c r="V1632" s="5" t="e">
        <f t="shared" si="1917"/>
        <v>#N/A</v>
      </c>
      <c r="W1632" s="5" t="e">
        <f t="shared" si="1918"/>
        <v>#N/A</v>
      </c>
      <c r="X1632" s="5" t="e">
        <f t="shared" si="1919"/>
        <v>#N/A</v>
      </c>
      <c r="Y1632" s="5" t="e">
        <f t="shared" si="1920"/>
        <v>#N/A</v>
      </c>
      <c r="Z1632" s="5" t="e">
        <f t="shared" si="1921"/>
        <v>#N/A</v>
      </c>
      <c r="AA1632" s="5" t="e">
        <f t="shared" si="1922"/>
        <v>#N/A</v>
      </c>
      <c r="AB1632" s="5" t="e">
        <f t="shared" si="1923"/>
        <v>#N/A</v>
      </c>
      <c r="AC1632" s="5" t="e">
        <f t="shared" si="1924"/>
        <v>#N/A</v>
      </c>
      <c r="AD1632" s="5" t="e">
        <f t="shared" si="1925"/>
        <v>#N/A</v>
      </c>
      <c r="AE1632" s="5" t="e">
        <f t="shared" si="1926"/>
        <v>#N/A</v>
      </c>
      <c r="AF1632" s="5" t="e">
        <f t="shared" si="1927"/>
        <v>#N/A</v>
      </c>
      <c r="AG1632" s="5" t="e">
        <f t="shared" si="1928"/>
        <v>#N/A</v>
      </c>
      <c r="AH1632" s="5" t="e">
        <f t="shared" si="1929"/>
        <v>#N/A</v>
      </c>
      <c r="AI1632" s="5" t="e">
        <f t="shared" si="1930"/>
        <v>#N/A</v>
      </c>
      <c r="AJ1632" s="5" t="e">
        <f t="shared" si="1931"/>
        <v>#N/A</v>
      </c>
      <c r="AK1632" s="5" t="e">
        <f t="shared" si="1932"/>
        <v>#N/A</v>
      </c>
      <c r="AL1632" s="5" t="e">
        <f t="shared" si="1933"/>
        <v>#N/A</v>
      </c>
      <c r="AM1632" s="5" t="e">
        <f t="shared" si="1934"/>
        <v>#N/A</v>
      </c>
      <c r="AN1632" s="5" t="e">
        <f t="shared" si="1935"/>
        <v>#N/A</v>
      </c>
      <c r="AO1632" s="5" t="e">
        <f t="shared" si="1936"/>
        <v>#N/A</v>
      </c>
      <c r="AP1632" s="5" t="e">
        <f t="shared" si="1937"/>
        <v>#N/A</v>
      </c>
      <c r="AQ1632" s="5" t="e">
        <f t="shared" si="1938"/>
        <v>#N/A</v>
      </c>
      <c r="AR1632" s="5" t="e">
        <f t="shared" si="1939"/>
        <v>#N/A</v>
      </c>
      <c r="AS1632" s="5" t="e">
        <f t="shared" si="1940"/>
        <v>#N/A</v>
      </c>
      <c r="AT1632" s="5" t="e">
        <f t="shared" si="1941"/>
        <v>#N/A</v>
      </c>
      <c r="AU1632" s="5" t="e">
        <f t="shared" si="1942"/>
        <v>#N/A</v>
      </c>
      <c r="AV1632" s="5" t="e">
        <f t="shared" si="1943"/>
        <v>#N/A</v>
      </c>
      <c r="AW1632" s="5" t="e">
        <f t="shared" si="1944"/>
        <v>#N/A</v>
      </c>
      <c r="AX1632" s="5" t="e">
        <f t="shared" si="1945"/>
        <v>#N/A</v>
      </c>
      <c r="AY1632" s="5" t="e">
        <f t="shared" si="1946"/>
        <v>#N/A</v>
      </c>
      <c r="AZ1632" s="5" t="e">
        <f t="shared" si="1947"/>
        <v>#N/A</v>
      </c>
      <c r="BA1632" s="5" t="e">
        <f t="shared" si="1948"/>
        <v>#N/A</v>
      </c>
      <c r="BB1632" s="5" t="e">
        <f t="shared" si="1949"/>
        <v>#N/A</v>
      </c>
      <c r="BC1632" s="5" t="e">
        <f t="shared" si="1950"/>
        <v>#N/A</v>
      </c>
      <c r="BD1632" s="5" t="e">
        <f t="shared" si="1951"/>
        <v>#N/A</v>
      </c>
      <c r="BE1632" s="5" t="e">
        <f t="shared" si="1952"/>
        <v>#N/A</v>
      </c>
      <c r="BF1632" s="5" t="e">
        <f t="shared" si="1953"/>
        <v>#N/A</v>
      </c>
      <c r="BG1632" s="5" t="e">
        <f t="shared" si="1954"/>
        <v>#N/A</v>
      </c>
      <c r="BH1632" s="5" t="e">
        <f t="shared" si="1955"/>
        <v>#N/A</v>
      </c>
      <c r="BI1632" s="5" t="e">
        <f t="shared" si="1956"/>
        <v>#N/A</v>
      </c>
      <c r="BJ1632" s="8" t="e">
        <f t="shared" si="1957"/>
        <v>#N/A</v>
      </c>
      <c r="BK1632" s="8" t="e">
        <f t="shared" si="1958"/>
        <v>#N/A</v>
      </c>
      <c r="BL1632" s="8" t="e">
        <f t="shared" si="1959"/>
        <v>#N/A</v>
      </c>
      <c r="BM1632" s="8" t="e">
        <f t="shared" si="1960"/>
        <v>#N/A</v>
      </c>
      <c r="BN1632" s="8" t="e">
        <f t="shared" si="1961"/>
        <v>#N/A</v>
      </c>
    </row>
    <row r="1633" spans="1:66" x14ac:dyDescent="0.25">
      <c r="A1633" t="s">
        <v>303</v>
      </c>
      <c r="B1633" t="s">
        <v>364</v>
      </c>
      <c r="C1633" t="s">
        <v>380</v>
      </c>
      <c r="D1633" t="s">
        <v>572</v>
      </c>
      <c r="E1633">
        <f>VLOOKUP(A1633,home!$A$2:$E$405,3,FALSE)</f>
        <v>1.3961038961039001</v>
      </c>
      <c r="F1633">
        <f>VLOOKUP(B1633,home!$B$2:$E$405,3,FALSE)</f>
        <v>1.26</v>
      </c>
      <c r="G1633">
        <f>VLOOKUP(C1633,away!$B$2:$E$405,4,FALSE)</f>
        <v>0.65</v>
      </c>
      <c r="H1633">
        <f>VLOOKUP(A1633,away!$A$2:$E$405,3,FALSE)</f>
        <v>1.0324675324675301</v>
      </c>
      <c r="I1633">
        <f>VLOOKUP(C1633,away!$B$2:$E$405,3,FALSE)</f>
        <v>0.89</v>
      </c>
      <c r="J1633">
        <f>VLOOKUP(B1633,home!$B$2:$E$405,4,FALSE)</f>
        <v>1.1499999999999999</v>
      </c>
      <c r="K1633" s="3">
        <f t="shared" si="1906"/>
        <v>1.1434090909090942</v>
      </c>
      <c r="L1633" s="3">
        <f t="shared" si="1907"/>
        <v>1.056730519480517</v>
      </c>
      <c r="M1633" s="5">
        <f t="shared" si="1908"/>
        <v>0.11078769017001007</v>
      </c>
      <c r="N1633" s="5">
        <f t="shared" si="1909"/>
        <v>0.1266756521012096</v>
      </c>
      <c r="O1633" s="5">
        <f t="shared" si="1910"/>
        <v>0.11707273338540131</v>
      </c>
      <c r="P1633" s="5">
        <f t="shared" si="1911"/>
        <v>0.13386202765044444</v>
      </c>
      <c r="Q1633" s="5">
        <f t="shared" si="1912"/>
        <v>7.2421046104680392E-2</v>
      </c>
      <c r="R1633" s="5">
        <f t="shared" si="1913"/>
        <v>6.1857165183679591E-2</v>
      </c>
      <c r="S1633" s="5">
        <f t="shared" si="1914"/>
        <v>4.0435544822693209E-2</v>
      </c>
      <c r="T1633" s="5">
        <f t="shared" si="1915"/>
        <v>7.6529529671521379E-2</v>
      </c>
      <c r="U1633" s="5">
        <f t="shared" si="1916"/>
        <v>7.0728045008884743E-2</v>
      </c>
      <c r="V1633" s="5">
        <f t="shared" si="1917"/>
        <v>5.4285854831484107E-3</v>
      </c>
      <c r="W1633" s="5">
        <f t="shared" si="1918"/>
        <v>2.760229416307939E-2</v>
      </c>
      <c r="X1633" s="5">
        <f t="shared" si="1919"/>
        <v>2.9168186649804927E-2</v>
      </c>
      <c r="Y1633" s="5">
        <f t="shared" si="1920"/>
        <v>1.5411456515376518E-2</v>
      </c>
      <c r="Z1633" s="5">
        <f t="shared" si="1921"/>
        <v>2.1788784766047301E-2</v>
      </c>
      <c r="AA1633" s="5">
        <f t="shared" si="1922"/>
        <v>2.4913494581360062E-2</v>
      </c>
      <c r="AB1633" s="5">
        <f t="shared" si="1923"/>
        <v>1.424315809532078E-2</v>
      </c>
      <c r="AC1633" s="5">
        <f t="shared" si="1924"/>
        <v>4.099516036782152E-4</v>
      </c>
      <c r="AD1633" s="5">
        <f t="shared" si="1925"/>
        <v>7.8901785190030032E-3</v>
      </c>
      <c r="AE1633" s="5">
        <f t="shared" si="1926"/>
        <v>8.3377924451800579E-3</v>
      </c>
      <c r="AF1633" s="5">
        <f t="shared" si="1927"/>
        <v>4.4053998709579264E-3</v>
      </c>
      <c r="AG1633" s="5">
        <f t="shared" si="1928"/>
        <v>1.5517734980522579E-3</v>
      </c>
      <c r="AH1633" s="5">
        <f t="shared" si="1929"/>
        <v>5.7562184611685829E-3</v>
      </c>
      <c r="AI1633" s="5">
        <f t="shared" si="1930"/>
        <v>6.5817125177589138E-3</v>
      </c>
      <c r="AJ1633" s="5">
        <f t="shared" si="1931"/>
        <v>3.7627949632778632E-3</v>
      </c>
      <c r="AK1633" s="5">
        <f t="shared" si="1932"/>
        <v>1.4341379894129529E-3</v>
      </c>
      <c r="AL1633" s="5">
        <f t="shared" si="1933"/>
        <v>1.9813375591712579E-5</v>
      </c>
      <c r="AM1633" s="5">
        <f t="shared" si="1934"/>
        <v>1.8043403695047373E-3</v>
      </c>
      <c r="AN1633" s="5">
        <f t="shared" si="1935"/>
        <v>1.9067015359864091E-3</v>
      </c>
      <c r="AO1633" s="5">
        <f t="shared" si="1936"/>
        <v>1.0074348523086089E-3</v>
      </c>
      <c r="AP1633" s="5">
        <f t="shared" si="1937"/>
        <v>3.5486238494095146E-4</v>
      </c>
      <c r="AQ1633" s="5">
        <f t="shared" si="1938"/>
        <v>9.3748478095686681E-5</v>
      </c>
      <c r="AR1633" s="5">
        <f t="shared" si="1939"/>
        <v>1.2165543449428043E-3</v>
      </c>
      <c r="AS1633" s="5">
        <f t="shared" si="1940"/>
        <v>1.3910192975925603E-3</v>
      </c>
      <c r="AT1633" s="5">
        <f t="shared" si="1941"/>
        <v>7.9525205524865828E-4</v>
      </c>
      <c r="AU1633" s="5">
        <f t="shared" si="1942"/>
        <v>3.0309947651181891E-4</v>
      </c>
      <c r="AV1633" s="5">
        <f t="shared" si="1943"/>
        <v>8.6641674223350313E-5</v>
      </c>
      <c r="AW1633" s="5">
        <f t="shared" si="1944"/>
        <v>6.6500033312877392E-7</v>
      </c>
      <c r="AX1633" s="5">
        <f t="shared" si="1945"/>
        <v>3.4384986359766481E-4</v>
      </c>
      <c r="AY1633" s="5">
        <f t="shared" si="1946"/>
        <v>3.6335664498286525E-4</v>
      </c>
      <c r="AZ1633" s="5">
        <f t="shared" si="1947"/>
        <v>1.9198502810472047E-4</v>
      </c>
      <c r="BA1633" s="5">
        <f t="shared" si="1948"/>
        <v>6.7625479493860989E-5</v>
      </c>
      <c r="BB1633" s="5">
        <f t="shared" si="1949"/>
        <v>1.7865477018916689E-5</v>
      </c>
      <c r="BC1633" s="5">
        <f t="shared" si="1950"/>
        <v>3.7757989621934155E-6</v>
      </c>
      <c r="BD1633" s="5">
        <f t="shared" si="1951"/>
        <v>2.1426168415128151E-4</v>
      </c>
      <c r="BE1633" s="5">
        <f t="shared" si="1952"/>
        <v>2.4498875749206822E-4</v>
      </c>
      <c r="BF1633" s="5">
        <f t="shared" si="1953"/>
        <v>1.4006118624347718E-4</v>
      </c>
      <c r="BG1633" s="5">
        <f t="shared" si="1954"/>
        <v>5.3382411211434497E-5</v>
      </c>
      <c r="BH1633" s="5">
        <f t="shared" si="1955"/>
        <v>1.5259483568450444E-5</v>
      </c>
      <c r="BI1633" s="5">
        <f t="shared" si="1956"/>
        <v>3.4895664469488366E-6</v>
      </c>
      <c r="BJ1633" s="8">
        <f t="shared" si="1957"/>
        <v>0.37614885545186205</v>
      </c>
      <c r="BK1633" s="8">
        <f t="shared" si="1958"/>
        <v>0.29130696975054893</v>
      </c>
      <c r="BL1633" s="8">
        <f t="shared" si="1959"/>
        <v>0.31081347012389765</v>
      </c>
      <c r="BM1633" s="8">
        <f t="shared" si="1960"/>
        <v>0.37701907385228078</v>
      </c>
      <c r="BN1633" s="8">
        <f t="shared" si="1961"/>
        <v>0.62267631459542538</v>
      </c>
    </row>
    <row r="1634" spans="1:66" x14ac:dyDescent="0.25">
      <c r="A1634" t="s">
        <v>91</v>
      </c>
      <c r="B1634" t="s">
        <v>108</v>
      </c>
      <c r="C1634" t="s">
        <v>99</v>
      </c>
      <c r="D1634" t="s">
        <v>573</v>
      </c>
      <c r="E1634">
        <f>VLOOKUP(A1634,home!$A$2:$E$405,3,FALSE)</f>
        <v>1.5</v>
      </c>
      <c r="F1634">
        <f>VLOOKUP(B1634,home!$B$2:$E$405,3,FALSE)</f>
        <v>0.93</v>
      </c>
      <c r="G1634">
        <f>VLOOKUP(C1634,away!$B$2:$E$405,4,FALSE)</f>
        <v>0.7</v>
      </c>
      <c r="H1634">
        <f>VLOOKUP(A1634,away!$A$2:$E$405,3,FALSE)</f>
        <v>1.1974637681159399</v>
      </c>
      <c r="I1634">
        <f>VLOOKUP(C1634,away!$B$2:$E$405,3,FALSE)</f>
        <v>0.84</v>
      </c>
      <c r="J1634">
        <f>VLOOKUP(B1634,home!$B$2:$E$405,4,FALSE)</f>
        <v>0.69</v>
      </c>
      <c r="K1634" s="3">
        <f t="shared" si="1906"/>
        <v>0.97649999999999992</v>
      </c>
      <c r="L1634" s="3">
        <f t="shared" si="1907"/>
        <v>0.69404999999999872</v>
      </c>
      <c r="M1634" s="5">
        <f t="shared" si="1908"/>
        <v>0.18814355821979517</v>
      </c>
      <c r="N1634" s="5">
        <f t="shared" si="1909"/>
        <v>0.18372218460162995</v>
      </c>
      <c r="O1634" s="5">
        <f t="shared" si="1910"/>
        <v>0.1305810365824486</v>
      </c>
      <c r="P1634" s="5">
        <f t="shared" si="1911"/>
        <v>0.12751238222276104</v>
      </c>
      <c r="Q1634" s="5">
        <f t="shared" si="1912"/>
        <v>8.9702356631745819E-2</v>
      </c>
      <c r="R1634" s="5">
        <f t="shared" si="1913"/>
        <v>4.5314884220024131E-2</v>
      </c>
      <c r="S1634" s="5">
        <f t="shared" si="1914"/>
        <v>2.1605054903246747E-2</v>
      </c>
      <c r="T1634" s="5">
        <f t="shared" si="1915"/>
        <v>6.2257920620263078E-2</v>
      </c>
      <c r="U1634" s="5">
        <f t="shared" si="1916"/>
        <v>4.4249984440853554E-2</v>
      </c>
      <c r="V1634" s="5">
        <f t="shared" si="1917"/>
        <v>1.6269562365824244E-3</v>
      </c>
      <c r="W1634" s="5">
        <f t="shared" si="1918"/>
        <v>2.9198117083633266E-2</v>
      </c>
      <c r="X1634" s="5">
        <f t="shared" si="1919"/>
        <v>2.0264953161895631E-2</v>
      </c>
      <c r="Y1634" s="5">
        <f t="shared" si="1920"/>
        <v>7.0324453710068164E-3</v>
      </c>
      <c r="Z1634" s="5">
        <f t="shared" si="1921"/>
        <v>1.0483598464302565E-2</v>
      </c>
      <c r="AA1634" s="5">
        <f t="shared" si="1922"/>
        <v>1.0237233900391452E-2</v>
      </c>
      <c r="AB1634" s="5">
        <f t="shared" si="1923"/>
        <v>4.9983294518661271E-3</v>
      </c>
      <c r="AC1634" s="5">
        <f t="shared" si="1924"/>
        <v>6.891581469150176E-5</v>
      </c>
      <c r="AD1634" s="5">
        <f t="shared" si="1925"/>
        <v>7.127990333041968E-3</v>
      </c>
      <c r="AE1634" s="5">
        <f t="shared" si="1926"/>
        <v>4.9471816906477692E-3</v>
      </c>
      <c r="AF1634" s="5">
        <f t="shared" si="1927"/>
        <v>1.7167957261970384E-3</v>
      </c>
      <c r="AG1634" s="5">
        <f t="shared" si="1928"/>
        <v>3.9718069125568422E-4</v>
      </c>
      <c r="AH1634" s="5">
        <f t="shared" si="1929"/>
        <v>1.8190353785372951E-3</v>
      </c>
      <c r="AI1634" s="5">
        <f t="shared" si="1930"/>
        <v>1.7762880471416684E-3</v>
      </c>
      <c r="AJ1634" s="5">
        <f t="shared" si="1931"/>
        <v>8.6727263901691966E-4</v>
      </c>
      <c r="AK1634" s="5">
        <f t="shared" si="1932"/>
        <v>2.8229724400000736E-4</v>
      </c>
      <c r="AL1634" s="5">
        <f t="shared" si="1933"/>
        <v>1.8682796875500313E-6</v>
      </c>
      <c r="AM1634" s="5">
        <f t="shared" si="1934"/>
        <v>1.3920965120430969E-3</v>
      </c>
      <c r="AN1634" s="5">
        <f t="shared" si="1935"/>
        <v>9.6618458418350965E-4</v>
      </c>
      <c r="AO1634" s="5">
        <f t="shared" si="1936"/>
        <v>3.3529020532628172E-4</v>
      </c>
      <c r="AP1634" s="5">
        <f t="shared" si="1937"/>
        <v>7.7569389002235157E-5</v>
      </c>
      <c r="AQ1634" s="5">
        <f t="shared" si="1938"/>
        <v>1.3459258609250299E-5</v>
      </c>
      <c r="AR1634" s="5">
        <f t="shared" si="1939"/>
        <v>2.5250030089476159E-4</v>
      </c>
      <c r="AS1634" s="5">
        <f t="shared" si="1940"/>
        <v>2.4656654382373462E-4</v>
      </c>
      <c r="AT1634" s="5">
        <f t="shared" si="1941"/>
        <v>1.2038611502193845E-4</v>
      </c>
      <c r="AU1634" s="5">
        <f t="shared" si="1942"/>
        <v>3.9185680439640964E-5</v>
      </c>
      <c r="AV1634" s="5">
        <f t="shared" si="1943"/>
        <v>9.5662042373273469E-6</v>
      </c>
      <c r="AW1634" s="5">
        <f t="shared" si="1944"/>
        <v>3.5172431902533591E-8</v>
      </c>
      <c r="AX1634" s="5">
        <f t="shared" si="1945"/>
        <v>2.265637073350139E-4</v>
      </c>
      <c r="AY1634" s="5">
        <f t="shared" si="1946"/>
        <v>1.5724654107586612E-4</v>
      </c>
      <c r="AZ1634" s="5">
        <f t="shared" si="1947"/>
        <v>5.4568480916852324E-5</v>
      </c>
      <c r="BA1634" s="5">
        <f t="shared" si="1948"/>
        <v>1.2624418060113764E-5</v>
      </c>
      <c r="BB1634" s="5">
        <f t="shared" si="1949"/>
        <v>2.1904943386554854E-6</v>
      </c>
      <c r="BC1634" s="5">
        <f t="shared" si="1950"/>
        <v>3.0406251914876743E-7</v>
      </c>
      <c r="BD1634" s="5">
        <f t="shared" si="1951"/>
        <v>2.9207972306001476E-5</v>
      </c>
      <c r="BE1634" s="5">
        <f t="shared" si="1952"/>
        <v>2.8521584956810434E-5</v>
      </c>
      <c r="BF1634" s="5">
        <f t="shared" si="1953"/>
        <v>1.3925663855162695E-5</v>
      </c>
      <c r="BG1634" s="5">
        <f t="shared" si="1954"/>
        <v>4.532803584855457E-6</v>
      </c>
      <c r="BH1634" s="5">
        <f t="shared" si="1955"/>
        <v>1.1065706751528382E-6</v>
      </c>
      <c r="BI1634" s="5">
        <f t="shared" si="1956"/>
        <v>2.1611325285734937E-7</v>
      </c>
      <c r="BJ1634" s="8">
        <f t="shared" si="1957"/>
        <v>0.40960522356472706</v>
      </c>
      <c r="BK1634" s="8">
        <f t="shared" si="1958"/>
        <v>0.33911598221784028</v>
      </c>
      <c r="BL1634" s="8">
        <f t="shared" si="1959"/>
        <v>0.24087207745732797</v>
      </c>
      <c r="BM1634" s="8">
        <f t="shared" si="1960"/>
        <v>0.2349432678571492</v>
      </c>
      <c r="BN1634" s="8">
        <f t="shared" si="1961"/>
        <v>0.76497640247840482</v>
      </c>
    </row>
    <row r="1635" spans="1:66" x14ac:dyDescent="0.25">
      <c r="A1635" t="s">
        <v>303</v>
      </c>
      <c r="B1635" t="s">
        <v>465</v>
      </c>
      <c r="C1635" t="s">
        <v>350</v>
      </c>
      <c r="D1635" t="s">
        <v>573</v>
      </c>
      <c r="E1635">
        <f>VLOOKUP(A1635,home!$A$2:$E$405,3,FALSE)</f>
        <v>1.3961038961039001</v>
      </c>
      <c r="F1635">
        <f>VLOOKUP(B1635,home!$B$2:$E$405,3,FALSE)</f>
        <v>0.92</v>
      </c>
      <c r="G1635">
        <f>VLOOKUP(C1635,away!$B$2:$E$405,4,FALSE)</f>
        <v>1.7</v>
      </c>
      <c r="H1635">
        <f>VLOOKUP(A1635,away!$A$2:$E$405,3,FALSE)</f>
        <v>1.0324675324675301</v>
      </c>
      <c r="I1635">
        <f>VLOOKUP(C1635,away!$B$2:$E$405,3,FALSE)</f>
        <v>0.85</v>
      </c>
      <c r="J1635">
        <f>VLOOKUP(B1635,home!$B$2:$E$405,4,FALSE)</f>
        <v>0.55000000000000004</v>
      </c>
      <c r="K1635" s="3">
        <f t="shared" si="1906"/>
        <v>2.1835064935064996</v>
      </c>
      <c r="L1635" s="3">
        <f t="shared" si="1907"/>
        <v>0.48267857142857035</v>
      </c>
      <c r="M1635" s="5">
        <f t="shared" si="1908"/>
        <v>6.9516922632525249E-2</v>
      </c>
      <c r="N1635" s="5">
        <f t="shared" si="1909"/>
        <v>0.15179065197670782</v>
      </c>
      <c r="O1635" s="5">
        <f t="shared" si="1910"/>
        <v>3.3554328906377738E-2</v>
      </c>
      <c r="P1635" s="5">
        <f t="shared" si="1911"/>
        <v>7.3266095052328631E-2</v>
      </c>
      <c r="Q1635" s="5">
        <f t="shared" si="1912"/>
        <v>0.16571793712236338</v>
      </c>
      <c r="R1635" s="5">
        <f t="shared" si="1913"/>
        <v>8.0979777708873931E-3</v>
      </c>
      <c r="S1635" s="5">
        <f t="shared" si="1914"/>
        <v>1.9304366767615429E-2</v>
      </c>
      <c r="T1635" s="5">
        <f t="shared" si="1915"/>
        <v>7.9988497150312005E-2</v>
      </c>
      <c r="U1635" s="5">
        <f t="shared" si="1916"/>
        <v>1.7681987047003911E-2</v>
      </c>
      <c r="V1635" s="5">
        <f t="shared" si="1917"/>
        <v>2.2606095465058022E-3</v>
      </c>
      <c r="W1635" s="5">
        <f t="shared" si="1918"/>
        <v>0.12061539726572743</v>
      </c>
      <c r="X1635" s="5">
        <f t="shared" si="1919"/>
        <v>5.8218467644510802E-2</v>
      </c>
      <c r="Y1635" s="5">
        <f t="shared" si="1920"/>
        <v>1.4050403396706457E-2</v>
      </c>
      <c r="Z1635" s="5">
        <f t="shared" si="1921"/>
        <v>1.3029067806374153E-3</v>
      </c>
      <c r="AA1635" s="5">
        <f t="shared" si="1922"/>
        <v>2.8449054159554446E-3</v>
      </c>
      <c r="AB1635" s="5">
        <f t="shared" si="1923"/>
        <v>3.1059347245752621E-3</v>
      </c>
      <c r="AC1635" s="5">
        <f t="shared" si="1924"/>
        <v>1.4890801732012667E-4</v>
      </c>
      <c r="AD1635" s="5">
        <f t="shared" si="1925"/>
        <v>6.5841125786645485E-2</v>
      </c>
      <c r="AE1635" s="5">
        <f t="shared" si="1926"/>
        <v>3.1780100535946848E-2</v>
      </c>
      <c r="AF1635" s="5">
        <f t="shared" si="1927"/>
        <v>7.6697867632735828E-3</v>
      </c>
      <c r="AG1635" s="5">
        <f t="shared" si="1928"/>
        <v>1.2340139060195506E-3</v>
      </c>
      <c r="AH1635" s="5">
        <f t="shared" si="1929"/>
        <v>1.5722129589566632E-4</v>
      </c>
      <c r="AI1635" s="5">
        <f t="shared" si="1930"/>
        <v>3.4329372050569416E-4</v>
      </c>
      <c r="AJ1635" s="5">
        <f t="shared" si="1931"/>
        <v>3.7479203395209432E-4</v>
      </c>
      <c r="AK1635" s="5">
        <f t="shared" si="1932"/>
        <v>2.7278694661630218E-4</v>
      </c>
      <c r="AL1635" s="5">
        <f t="shared" si="1933"/>
        <v>6.277555759308436E-6</v>
      </c>
      <c r="AM1635" s="5">
        <f t="shared" si="1934"/>
        <v>2.8752905138983705E-2</v>
      </c>
      <c r="AN1635" s="5">
        <f t="shared" si="1935"/>
        <v>1.3878411176905855E-2</v>
      </c>
      <c r="AO1635" s="5">
        <f t="shared" si="1936"/>
        <v>3.3494058402836102E-3</v>
      </c>
      <c r="AP1635" s="5">
        <f t="shared" si="1937"/>
        <v>5.3889547537420111E-4</v>
      </c>
      <c r="AQ1635" s="5">
        <f t="shared" si="1938"/>
        <v>6.5028324550734921E-5</v>
      </c>
      <c r="AR1635" s="5">
        <f t="shared" si="1939"/>
        <v>1.5177470100213762E-5</v>
      </c>
      <c r="AS1635" s="5">
        <f t="shared" si="1940"/>
        <v>3.3140104518817488E-5</v>
      </c>
      <c r="AT1635" s="5">
        <f t="shared" si="1941"/>
        <v>3.6180816706161042E-5</v>
      </c>
      <c r="AU1635" s="5">
        <f t="shared" si="1942"/>
        <v>2.6333682739423699E-5</v>
      </c>
      <c r="AV1635" s="5">
        <f t="shared" si="1943"/>
        <v>1.4374941814867917E-5</v>
      </c>
      <c r="AW1635" s="5">
        <f t="shared" si="1944"/>
        <v>1.8378098915450811E-7</v>
      </c>
      <c r="AX1635" s="5">
        <f t="shared" si="1945"/>
        <v>1.0463692513024552E-2</v>
      </c>
      <c r="AY1635" s="5">
        <f t="shared" si="1946"/>
        <v>5.050600154054518E-3</v>
      </c>
      <c r="AZ1635" s="5">
        <f t="shared" si="1947"/>
        <v>1.2189082336079757E-3</v>
      </c>
      <c r="BA1635" s="5">
        <f t="shared" si="1948"/>
        <v>1.9611362830013998E-4</v>
      </c>
      <c r="BB1635" s="5">
        <f t="shared" si="1949"/>
        <v>2.3664961486396301E-5</v>
      </c>
      <c r="BC1635" s="5">
        <f t="shared" si="1950"/>
        <v>2.2845139606331818E-6</v>
      </c>
      <c r="BD1635" s="5">
        <f t="shared" si="1951"/>
        <v>1.2209732643118356E-6</v>
      </c>
      <c r="BE1635" s="5">
        <f t="shared" si="1952"/>
        <v>2.6660030510227205E-6</v>
      </c>
      <c r="BF1635" s="5">
        <f t="shared" si="1953"/>
        <v>2.9106174868081256E-6</v>
      </c>
      <c r="BG1635" s="5">
        <f t="shared" si="1954"/>
        <v>2.1184507275197036E-6</v>
      </c>
      <c r="BH1635" s="5">
        <f t="shared" si="1955"/>
        <v>1.1564127299282104E-6</v>
      </c>
      <c r="BI1635" s="5">
        <f t="shared" si="1956"/>
        <v>5.050069409943647E-7</v>
      </c>
      <c r="BJ1635" s="8">
        <f t="shared" si="1957"/>
        <v>0.76044629150874565</v>
      </c>
      <c r="BK1635" s="8">
        <f t="shared" si="1958"/>
        <v>0.16955377972610905</v>
      </c>
      <c r="BL1635" s="8">
        <f t="shared" si="1959"/>
        <v>6.6569012341849559E-2</v>
      </c>
      <c r="BM1635" s="8">
        <f t="shared" si="1960"/>
        <v>0.49087766052308612</v>
      </c>
      <c r="BN1635" s="8">
        <f t="shared" si="1961"/>
        <v>0.50194391346119016</v>
      </c>
    </row>
    <row r="1636" spans="1:66" x14ac:dyDescent="0.25">
      <c r="A1636" t="s">
        <v>303</v>
      </c>
      <c r="B1636" t="s">
        <v>353</v>
      </c>
      <c r="C1636" t="s">
        <v>361</v>
      </c>
      <c r="D1636" t="s">
        <v>573</v>
      </c>
      <c r="E1636">
        <f>VLOOKUP(A1636,home!$A$2:$E$405,3,FALSE)</f>
        <v>1.3961038961039001</v>
      </c>
      <c r="F1636">
        <f>VLOOKUP(B1636,home!$B$2:$E$405,3,FALSE)</f>
        <v>0.75</v>
      </c>
      <c r="G1636">
        <f>VLOOKUP(C1636,away!$B$2:$E$405,4,FALSE)</f>
        <v>0.75</v>
      </c>
      <c r="H1636">
        <f>VLOOKUP(A1636,away!$A$2:$E$405,3,FALSE)</f>
        <v>1.0324675324675301</v>
      </c>
      <c r="I1636">
        <f>VLOOKUP(C1636,away!$B$2:$E$405,3,FALSE)</f>
        <v>0.65</v>
      </c>
      <c r="J1636">
        <f>VLOOKUP(B1636,home!$B$2:$E$405,4,FALSE)</f>
        <v>0.88</v>
      </c>
      <c r="K1636" s="3">
        <f t="shared" si="1906"/>
        <v>0.7853084415584437</v>
      </c>
      <c r="L1636" s="3">
        <f t="shared" si="1907"/>
        <v>0.59057142857142719</v>
      </c>
      <c r="M1636" s="5">
        <f t="shared" si="1908"/>
        <v>0.25261722763864874</v>
      </c>
      <c r="N1636" s="5">
        <f t="shared" si="1909"/>
        <v>0.19838244134772184</v>
      </c>
      <c r="O1636" s="5">
        <f t="shared" si="1910"/>
        <v>0.14918851700831021</v>
      </c>
      <c r="P1636" s="5">
        <f t="shared" si="1911"/>
        <v>0.11715900179021145</v>
      </c>
      <c r="Q1636" s="5">
        <f t="shared" si="1912"/>
        <v>7.7895702923669402E-2</v>
      </c>
      <c r="R1636" s="5">
        <f t="shared" si="1913"/>
        <v>4.4053237808025211E-2</v>
      </c>
      <c r="S1636" s="5">
        <f t="shared" si="1914"/>
        <v>1.3584021791373213E-2</v>
      </c>
      <c r="T1636" s="5">
        <f t="shared" si="1915"/>
        <v>4.600297655520693E-2</v>
      </c>
      <c r="U1636" s="5">
        <f t="shared" si="1916"/>
        <v>3.4595379528623786E-2</v>
      </c>
      <c r="V1636" s="5">
        <f t="shared" si="1917"/>
        <v>7.000008353658648E-4</v>
      </c>
      <c r="W1636" s="5">
        <f t="shared" si="1918"/>
        <v>2.0390717689028778E-2</v>
      </c>
      <c r="X1636" s="5">
        <f t="shared" si="1919"/>
        <v>1.2042175275206396E-2</v>
      </c>
      <c r="Y1636" s="5">
        <f t="shared" si="1920"/>
        <v>3.5558823276930799E-3</v>
      </c>
      <c r="Z1636" s="5">
        <f t="shared" si="1921"/>
        <v>8.6721945284940864E-3</v>
      </c>
      <c r="AA1636" s="5">
        <f t="shared" si="1922"/>
        <v>6.8103475700633529E-3</v>
      </c>
      <c r="AB1636" s="5">
        <f t="shared" si="1923"/>
        <v>2.6741117183588926E-3</v>
      </c>
      <c r="AC1636" s="5">
        <f t="shared" si="1924"/>
        <v>2.0290431072928046E-5</v>
      </c>
      <c r="AD1636" s="5">
        <f t="shared" si="1925"/>
        <v>4.0032506826573446E-3</v>
      </c>
      <c r="AE1636" s="5">
        <f t="shared" si="1926"/>
        <v>2.3642054745864889E-3</v>
      </c>
      <c r="AF1636" s="5">
        <f t="shared" si="1927"/>
        <v>6.9811610228146578E-4</v>
      </c>
      <c r="AG1636" s="5">
        <f t="shared" si="1928"/>
        <v>1.3742914127769397E-4</v>
      </c>
      <c r="AH1636" s="5">
        <f t="shared" si="1929"/>
        <v>1.2803875778855162E-3</v>
      </c>
      <c r="AI1636" s="5">
        <f t="shared" si="1930"/>
        <v>1.0054991733800651E-3</v>
      </c>
      <c r="AJ1636" s="5">
        <f t="shared" si="1931"/>
        <v>3.9481349441770111E-4</v>
      </c>
      <c r="AK1636" s="5">
        <f t="shared" si="1932"/>
        <v>1.0335012333580274E-4</v>
      </c>
      <c r="AL1636" s="5">
        <f t="shared" si="1933"/>
        <v>3.7641243594008069E-7</v>
      </c>
      <c r="AM1636" s="5">
        <f t="shared" si="1934"/>
        <v>6.2875731095308324E-4</v>
      </c>
      <c r="AN1636" s="5">
        <f t="shared" si="1935"/>
        <v>3.7132610335429144E-4</v>
      </c>
      <c r="AO1636" s="5">
        <f t="shared" si="1936"/>
        <v>1.0964729366190265E-4</v>
      </c>
      <c r="AP1636" s="5">
        <f t="shared" si="1937"/>
        <v>2.1584852952300216E-5</v>
      </c>
      <c r="AQ1636" s="5">
        <f t="shared" si="1938"/>
        <v>3.1868493608860304E-6</v>
      </c>
      <c r="AR1636" s="5">
        <f t="shared" si="1939"/>
        <v>1.5123206419939182E-4</v>
      </c>
      <c r="AS1636" s="5">
        <f t="shared" si="1940"/>
        <v>1.1876381665009088E-4</v>
      </c>
      <c r="AT1636" s="5">
        <f t="shared" si="1941"/>
        <v>4.6633113883507807E-5</v>
      </c>
      <c r="AU1636" s="5">
        <f t="shared" si="1942"/>
        <v>1.2207125996291649E-5</v>
      </c>
      <c r="AV1636" s="5">
        <f t="shared" si="1943"/>
        <v>2.3965897730138394E-6</v>
      </c>
      <c r="AW1636" s="5">
        <f t="shared" si="1944"/>
        <v>4.8492453789990586E-9</v>
      </c>
      <c r="AX1636" s="5">
        <f t="shared" si="1945"/>
        <v>8.2294737330507246E-5</v>
      </c>
      <c r="AY1636" s="5">
        <f t="shared" si="1946"/>
        <v>4.8600920589188019E-5</v>
      </c>
      <c r="AZ1636" s="5">
        <f t="shared" si="1947"/>
        <v>1.4351157551121626E-5</v>
      </c>
      <c r="BA1636" s="5">
        <f t="shared" si="1948"/>
        <v>2.8251278722065081E-6</v>
      </c>
      <c r="BB1636" s="5">
        <f t="shared" si="1949"/>
        <v>4.1710995084648834E-7</v>
      </c>
      <c r="BC1636" s="5">
        <f t="shared" si="1950"/>
        <v>4.92666439085537E-8</v>
      </c>
      <c r="BD1636" s="5">
        <f t="shared" si="1951"/>
        <v>1.4885556033340099E-5</v>
      </c>
      <c r="BE1636" s="5">
        <f t="shared" si="1952"/>
        <v>1.1689752810273201E-5</v>
      </c>
      <c r="BF1636" s="5">
        <f t="shared" si="1953"/>
        <v>4.5900307808195429E-6</v>
      </c>
      <c r="BG1636" s="5">
        <f t="shared" si="1954"/>
        <v>1.2015299730635608E-6</v>
      </c>
      <c r="BH1636" s="5">
        <f t="shared" si="1955"/>
        <v>2.3589290765807587E-7</v>
      </c>
      <c r="BI1636" s="5">
        <f t="shared" si="1956"/>
        <v>3.7049738337530705E-8</v>
      </c>
      <c r="BJ1636" s="8">
        <f t="shared" si="1957"/>
        <v>0.36675593824954966</v>
      </c>
      <c r="BK1636" s="8">
        <f t="shared" si="1958"/>
        <v>0.38412951981969728</v>
      </c>
      <c r="BL1636" s="8">
        <f t="shared" si="1959"/>
        <v>0.24046951652514634</v>
      </c>
      <c r="BM1636" s="8">
        <f t="shared" si="1960"/>
        <v>0.16068244453495673</v>
      </c>
      <c r="BN1636" s="8">
        <f t="shared" si="1961"/>
        <v>0.83929612851658675</v>
      </c>
    </row>
    <row r="1637" spans="1:66" x14ac:dyDescent="0.25">
      <c r="A1637" t="s">
        <v>303</v>
      </c>
      <c r="B1637" t="s">
        <v>538</v>
      </c>
      <c r="C1637" t="s">
        <v>537</v>
      </c>
      <c r="D1637" t="s">
        <v>573</v>
      </c>
      <c r="E1637">
        <f>VLOOKUP(A1637,home!$A$2:$E$405,3,FALSE)</f>
        <v>1.3961038961039001</v>
      </c>
      <c r="F1637" t="e">
        <f>VLOOKUP(B1637,home!$B$2:$E$405,3,FALSE)</f>
        <v>#N/A</v>
      </c>
      <c r="G1637" t="e">
        <f>VLOOKUP(C1637,away!$B$2:$E$405,4,FALSE)</f>
        <v>#N/A</v>
      </c>
      <c r="H1637">
        <f>VLOOKUP(A1637,away!$A$2:$E$405,3,FALSE)</f>
        <v>1.0324675324675301</v>
      </c>
      <c r="I1637" t="e">
        <f>VLOOKUP(C1637,away!$B$2:$E$405,3,FALSE)</f>
        <v>#N/A</v>
      </c>
      <c r="J1637" t="e">
        <f>VLOOKUP(B1637,home!$B$2:$E$405,4,FALSE)</f>
        <v>#N/A</v>
      </c>
      <c r="K1637" s="3" t="e">
        <f t="shared" si="1906"/>
        <v>#N/A</v>
      </c>
      <c r="L1637" s="3" t="e">
        <f t="shared" si="1907"/>
        <v>#N/A</v>
      </c>
      <c r="M1637" s="5" t="e">
        <f t="shared" si="1908"/>
        <v>#N/A</v>
      </c>
      <c r="N1637" s="5" t="e">
        <f t="shared" si="1909"/>
        <v>#N/A</v>
      </c>
      <c r="O1637" s="5" t="e">
        <f t="shared" si="1910"/>
        <v>#N/A</v>
      </c>
      <c r="P1637" s="5" t="e">
        <f t="shared" si="1911"/>
        <v>#N/A</v>
      </c>
      <c r="Q1637" s="5" t="e">
        <f t="shared" si="1912"/>
        <v>#N/A</v>
      </c>
      <c r="R1637" s="5" t="e">
        <f t="shared" si="1913"/>
        <v>#N/A</v>
      </c>
      <c r="S1637" s="5" t="e">
        <f t="shared" si="1914"/>
        <v>#N/A</v>
      </c>
      <c r="T1637" s="5" t="e">
        <f t="shared" si="1915"/>
        <v>#N/A</v>
      </c>
      <c r="U1637" s="5" t="e">
        <f t="shared" si="1916"/>
        <v>#N/A</v>
      </c>
      <c r="V1637" s="5" t="e">
        <f t="shared" si="1917"/>
        <v>#N/A</v>
      </c>
      <c r="W1637" s="5" t="e">
        <f t="shared" si="1918"/>
        <v>#N/A</v>
      </c>
      <c r="X1637" s="5" t="e">
        <f t="shared" si="1919"/>
        <v>#N/A</v>
      </c>
      <c r="Y1637" s="5" t="e">
        <f t="shared" si="1920"/>
        <v>#N/A</v>
      </c>
      <c r="Z1637" s="5" t="e">
        <f t="shared" si="1921"/>
        <v>#N/A</v>
      </c>
      <c r="AA1637" s="5" t="e">
        <f t="shared" si="1922"/>
        <v>#N/A</v>
      </c>
      <c r="AB1637" s="5" t="e">
        <f t="shared" si="1923"/>
        <v>#N/A</v>
      </c>
      <c r="AC1637" s="5" t="e">
        <f t="shared" si="1924"/>
        <v>#N/A</v>
      </c>
      <c r="AD1637" s="5" t="e">
        <f t="shared" si="1925"/>
        <v>#N/A</v>
      </c>
      <c r="AE1637" s="5" t="e">
        <f t="shared" si="1926"/>
        <v>#N/A</v>
      </c>
      <c r="AF1637" s="5" t="e">
        <f t="shared" si="1927"/>
        <v>#N/A</v>
      </c>
      <c r="AG1637" s="5" t="e">
        <f t="shared" si="1928"/>
        <v>#N/A</v>
      </c>
      <c r="AH1637" s="5" t="e">
        <f t="shared" si="1929"/>
        <v>#N/A</v>
      </c>
      <c r="AI1637" s="5" t="e">
        <f t="shared" si="1930"/>
        <v>#N/A</v>
      </c>
      <c r="AJ1637" s="5" t="e">
        <f t="shared" si="1931"/>
        <v>#N/A</v>
      </c>
      <c r="AK1637" s="5" t="e">
        <f t="shared" si="1932"/>
        <v>#N/A</v>
      </c>
      <c r="AL1637" s="5" t="e">
        <f t="shared" si="1933"/>
        <v>#N/A</v>
      </c>
      <c r="AM1637" s="5" t="e">
        <f t="shared" si="1934"/>
        <v>#N/A</v>
      </c>
      <c r="AN1637" s="5" t="e">
        <f t="shared" si="1935"/>
        <v>#N/A</v>
      </c>
      <c r="AO1637" s="5" t="e">
        <f t="shared" si="1936"/>
        <v>#N/A</v>
      </c>
      <c r="AP1637" s="5" t="e">
        <f t="shared" si="1937"/>
        <v>#N/A</v>
      </c>
      <c r="AQ1637" s="5" t="e">
        <f t="shared" si="1938"/>
        <v>#N/A</v>
      </c>
      <c r="AR1637" s="5" t="e">
        <f t="shared" si="1939"/>
        <v>#N/A</v>
      </c>
      <c r="AS1637" s="5" t="e">
        <f t="shared" si="1940"/>
        <v>#N/A</v>
      </c>
      <c r="AT1637" s="5" t="e">
        <f t="shared" si="1941"/>
        <v>#N/A</v>
      </c>
      <c r="AU1637" s="5" t="e">
        <f t="shared" si="1942"/>
        <v>#N/A</v>
      </c>
      <c r="AV1637" s="5" t="e">
        <f t="shared" si="1943"/>
        <v>#N/A</v>
      </c>
      <c r="AW1637" s="5" t="e">
        <f t="shared" si="1944"/>
        <v>#N/A</v>
      </c>
      <c r="AX1637" s="5" t="e">
        <f t="shared" si="1945"/>
        <v>#N/A</v>
      </c>
      <c r="AY1637" s="5" t="e">
        <f t="shared" si="1946"/>
        <v>#N/A</v>
      </c>
      <c r="AZ1637" s="5" t="e">
        <f t="shared" si="1947"/>
        <v>#N/A</v>
      </c>
      <c r="BA1637" s="5" t="e">
        <f t="shared" si="1948"/>
        <v>#N/A</v>
      </c>
      <c r="BB1637" s="5" t="e">
        <f t="shared" si="1949"/>
        <v>#N/A</v>
      </c>
      <c r="BC1637" s="5" t="e">
        <f t="shared" si="1950"/>
        <v>#N/A</v>
      </c>
      <c r="BD1637" s="5" t="e">
        <f t="shared" si="1951"/>
        <v>#N/A</v>
      </c>
      <c r="BE1637" s="5" t="e">
        <f t="shared" si="1952"/>
        <v>#N/A</v>
      </c>
      <c r="BF1637" s="5" t="e">
        <f t="shared" si="1953"/>
        <v>#N/A</v>
      </c>
      <c r="BG1637" s="5" t="e">
        <f t="shared" si="1954"/>
        <v>#N/A</v>
      </c>
      <c r="BH1637" s="5" t="e">
        <f t="shared" si="1955"/>
        <v>#N/A</v>
      </c>
      <c r="BI1637" s="5" t="e">
        <f t="shared" si="1956"/>
        <v>#N/A</v>
      </c>
      <c r="BJ1637" s="8" t="e">
        <f t="shared" si="1957"/>
        <v>#N/A</v>
      </c>
      <c r="BK1637" s="8" t="e">
        <f t="shared" si="1958"/>
        <v>#N/A</v>
      </c>
      <c r="BL1637" s="8" t="e">
        <f t="shared" si="1959"/>
        <v>#N/A</v>
      </c>
      <c r="BM1637" s="8" t="e">
        <f t="shared" si="1960"/>
        <v>#N/A</v>
      </c>
      <c r="BN1637" s="8" t="e">
        <f t="shared" si="1961"/>
        <v>#N/A</v>
      </c>
    </row>
    <row r="1638" spans="1:66" x14ac:dyDescent="0.25">
      <c r="A1638" t="s">
        <v>303</v>
      </c>
      <c r="B1638" t="s">
        <v>333</v>
      </c>
      <c r="C1638" t="s">
        <v>535</v>
      </c>
      <c r="D1638" t="s">
        <v>573</v>
      </c>
      <c r="E1638">
        <f>VLOOKUP(A1638,home!$A$2:$E$405,3,FALSE)</f>
        <v>1.3961038961039001</v>
      </c>
      <c r="F1638">
        <f>VLOOKUP(B1638,home!$B$2:$E$405,3,FALSE)</f>
        <v>1.19</v>
      </c>
      <c r="G1638" t="e">
        <f>VLOOKUP(C1638,away!$B$2:$E$405,4,FALSE)</f>
        <v>#N/A</v>
      </c>
      <c r="H1638">
        <f>VLOOKUP(A1638,away!$A$2:$E$405,3,FALSE)</f>
        <v>1.0324675324675301</v>
      </c>
      <c r="I1638" t="e">
        <f>VLOOKUP(C1638,away!$B$2:$E$405,3,FALSE)</f>
        <v>#N/A</v>
      </c>
      <c r="J1638">
        <f>VLOOKUP(B1638,home!$B$2:$E$405,4,FALSE)</f>
        <v>0.88</v>
      </c>
      <c r="K1638" s="3" t="e">
        <f t="shared" si="1906"/>
        <v>#N/A</v>
      </c>
      <c r="L1638" s="3" t="e">
        <f t="shared" si="1907"/>
        <v>#N/A</v>
      </c>
      <c r="M1638" s="5" t="e">
        <f t="shared" si="1908"/>
        <v>#N/A</v>
      </c>
      <c r="N1638" s="5" t="e">
        <f t="shared" si="1909"/>
        <v>#N/A</v>
      </c>
      <c r="O1638" s="5" t="e">
        <f t="shared" si="1910"/>
        <v>#N/A</v>
      </c>
      <c r="P1638" s="5" t="e">
        <f t="shared" si="1911"/>
        <v>#N/A</v>
      </c>
      <c r="Q1638" s="5" t="e">
        <f t="shared" si="1912"/>
        <v>#N/A</v>
      </c>
      <c r="R1638" s="5" t="e">
        <f t="shared" si="1913"/>
        <v>#N/A</v>
      </c>
      <c r="S1638" s="5" t="e">
        <f t="shared" si="1914"/>
        <v>#N/A</v>
      </c>
      <c r="T1638" s="5" t="e">
        <f t="shared" si="1915"/>
        <v>#N/A</v>
      </c>
      <c r="U1638" s="5" t="e">
        <f t="shared" si="1916"/>
        <v>#N/A</v>
      </c>
      <c r="V1638" s="5" t="e">
        <f t="shared" si="1917"/>
        <v>#N/A</v>
      </c>
      <c r="W1638" s="5" t="e">
        <f t="shared" si="1918"/>
        <v>#N/A</v>
      </c>
      <c r="X1638" s="5" t="e">
        <f t="shared" si="1919"/>
        <v>#N/A</v>
      </c>
      <c r="Y1638" s="5" t="e">
        <f t="shared" si="1920"/>
        <v>#N/A</v>
      </c>
      <c r="Z1638" s="5" t="e">
        <f t="shared" si="1921"/>
        <v>#N/A</v>
      </c>
      <c r="AA1638" s="5" t="e">
        <f t="shared" si="1922"/>
        <v>#N/A</v>
      </c>
      <c r="AB1638" s="5" t="e">
        <f t="shared" si="1923"/>
        <v>#N/A</v>
      </c>
      <c r="AC1638" s="5" t="e">
        <f t="shared" si="1924"/>
        <v>#N/A</v>
      </c>
      <c r="AD1638" s="5" t="e">
        <f t="shared" si="1925"/>
        <v>#N/A</v>
      </c>
      <c r="AE1638" s="5" t="e">
        <f t="shared" si="1926"/>
        <v>#N/A</v>
      </c>
      <c r="AF1638" s="5" t="e">
        <f t="shared" si="1927"/>
        <v>#N/A</v>
      </c>
      <c r="AG1638" s="5" t="e">
        <f t="shared" si="1928"/>
        <v>#N/A</v>
      </c>
      <c r="AH1638" s="5" t="e">
        <f t="shared" si="1929"/>
        <v>#N/A</v>
      </c>
      <c r="AI1638" s="5" t="e">
        <f t="shared" si="1930"/>
        <v>#N/A</v>
      </c>
      <c r="AJ1638" s="5" t="e">
        <f t="shared" si="1931"/>
        <v>#N/A</v>
      </c>
      <c r="AK1638" s="5" t="e">
        <f t="shared" si="1932"/>
        <v>#N/A</v>
      </c>
      <c r="AL1638" s="5" t="e">
        <f t="shared" si="1933"/>
        <v>#N/A</v>
      </c>
      <c r="AM1638" s="5" t="e">
        <f t="shared" si="1934"/>
        <v>#N/A</v>
      </c>
      <c r="AN1638" s="5" t="e">
        <f t="shared" si="1935"/>
        <v>#N/A</v>
      </c>
      <c r="AO1638" s="5" t="e">
        <f t="shared" si="1936"/>
        <v>#N/A</v>
      </c>
      <c r="AP1638" s="5" t="e">
        <f t="shared" si="1937"/>
        <v>#N/A</v>
      </c>
      <c r="AQ1638" s="5" t="e">
        <f t="shared" si="1938"/>
        <v>#N/A</v>
      </c>
      <c r="AR1638" s="5" t="e">
        <f t="shared" si="1939"/>
        <v>#N/A</v>
      </c>
      <c r="AS1638" s="5" t="e">
        <f t="shared" si="1940"/>
        <v>#N/A</v>
      </c>
      <c r="AT1638" s="5" t="e">
        <f t="shared" si="1941"/>
        <v>#N/A</v>
      </c>
      <c r="AU1638" s="5" t="e">
        <f t="shared" si="1942"/>
        <v>#N/A</v>
      </c>
      <c r="AV1638" s="5" t="e">
        <f t="shared" si="1943"/>
        <v>#N/A</v>
      </c>
      <c r="AW1638" s="5" t="e">
        <f t="shared" si="1944"/>
        <v>#N/A</v>
      </c>
      <c r="AX1638" s="5" t="e">
        <f t="shared" si="1945"/>
        <v>#N/A</v>
      </c>
      <c r="AY1638" s="5" t="e">
        <f t="shared" si="1946"/>
        <v>#N/A</v>
      </c>
      <c r="AZ1638" s="5" t="e">
        <f t="shared" si="1947"/>
        <v>#N/A</v>
      </c>
      <c r="BA1638" s="5" t="e">
        <f t="shared" si="1948"/>
        <v>#N/A</v>
      </c>
      <c r="BB1638" s="5" t="e">
        <f t="shared" si="1949"/>
        <v>#N/A</v>
      </c>
      <c r="BC1638" s="5" t="e">
        <f t="shared" si="1950"/>
        <v>#N/A</v>
      </c>
      <c r="BD1638" s="5" t="e">
        <f t="shared" si="1951"/>
        <v>#N/A</v>
      </c>
      <c r="BE1638" s="5" t="e">
        <f t="shared" si="1952"/>
        <v>#N/A</v>
      </c>
      <c r="BF1638" s="5" t="e">
        <f t="shared" si="1953"/>
        <v>#N/A</v>
      </c>
      <c r="BG1638" s="5" t="e">
        <f t="shared" si="1954"/>
        <v>#N/A</v>
      </c>
      <c r="BH1638" s="5" t="e">
        <f t="shared" si="1955"/>
        <v>#N/A</v>
      </c>
      <c r="BI1638" s="5" t="e">
        <f t="shared" si="1956"/>
        <v>#N/A</v>
      </c>
      <c r="BJ1638" s="8" t="e">
        <f t="shared" si="1957"/>
        <v>#N/A</v>
      </c>
      <c r="BK1638" s="8" t="e">
        <f t="shared" si="1958"/>
        <v>#N/A</v>
      </c>
      <c r="BL1638" s="8" t="e">
        <f t="shared" si="1959"/>
        <v>#N/A</v>
      </c>
      <c r="BM1638" s="8" t="e">
        <f t="shared" si="1960"/>
        <v>#N/A</v>
      </c>
      <c r="BN1638" s="8" t="e">
        <f t="shared" si="1961"/>
        <v>#N/A</v>
      </c>
    </row>
    <row r="1639" spans="1:66" x14ac:dyDescent="0.25">
      <c r="A1639" t="s">
        <v>303</v>
      </c>
      <c r="B1639" t="s">
        <v>348</v>
      </c>
      <c r="C1639" t="s">
        <v>343</v>
      </c>
      <c r="D1639" t="s">
        <v>573</v>
      </c>
      <c r="E1639">
        <f>VLOOKUP(A1639,home!$A$2:$E$405,3,FALSE)</f>
        <v>1.3961038961039001</v>
      </c>
      <c r="F1639">
        <f>VLOOKUP(B1639,home!$B$2:$E$405,3,FALSE)</f>
        <v>1.1599999999999999</v>
      </c>
      <c r="G1639">
        <f>VLOOKUP(C1639,away!$B$2:$E$405,4,FALSE)</f>
        <v>1.19</v>
      </c>
      <c r="H1639">
        <f>VLOOKUP(A1639,away!$A$2:$E$405,3,FALSE)</f>
        <v>1.0324675324675301</v>
      </c>
      <c r="I1639">
        <f>VLOOKUP(C1639,away!$B$2:$E$405,3,FALSE)</f>
        <v>0.81</v>
      </c>
      <c r="J1639">
        <f>VLOOKUP(B1639,home!$B$2:$E$405,4,FALSE)</f>
        <v>1.06</v>
      </c>
      <c r="K1639" s="3">
        <f t="shared" si="1906"/>
        <v>1.9271818181818234</v>
      </c>
      <c r="L1639" s="3">
        <f t="shared" si="1907"/>
        <v>0.88647662337662148</v>
      </c>
      <c r="M1639" s="5">
        <f t="shared" si="1908"/>
        <v>5.9985138352970743E-2</v>
      </c>
      <c r="N1639" s="5">
        <f t="shared" si="1909"/>
        <v>0.1156022679949664</v>
      </c>
      <c r="O1639" s="5">
        <f t="shared" si="1910"/>
        <v>5.3175422899920971E-2</v>
      </c>
      <c r="P1639" s="5">
        <f t="shared" si="1911"/>
        <v>0.10247870818685707</v>
      </c>
      <c r="Q1639" s="5">
        <f t="shared" si="1912"/>
        <v>0.11139329451024091</v>
      </c>
      <c r="R1639" s="5">
        <f t="shared" si="1913"/>
        <v>2.3569384669472906E-2</v>
      </c>
      <c r="S1639" s="5">
        <f t="shared" si="1914"/>
        <v>4.376869804755109E-2</v>
      </c>
      <c r="T1639" s="5">
        <f t="shared" si="1915"/>
        <v>9.8747551584235899E-2</v>
      </c>
      <c r="U1639" s="5">
        <f t="shared" si="1916"/>
        <v>4.5422489600741592E-2</v>
      </c>
      <c r="V1639" s="5">
        <f t="shared" si="1917"/>
        <v>8.3082794581188779E-3</v>
      </c>
      <c r="W1639" s="5">
        <f t="shared" si="1918"/>
        <v>7.1558377282503124E-2</v>
      </c>
      <c r="X1639" s="5">
        <f t="shared" si="1919"/>
        <v>6.343482866770371E-2</v>
      </c>
      <c r="Y1639" s="5">
        <f t="shared" si="1920"/>
        <v>2.8116746360910241E-2</v>
      </c>
      <c r="Z1639" s="5">
        <f t="shared" si="1921"/>
        <v>6.9645695122863525E-3</v>
      </c>
      <c r="AA1639" s="5">
        <f t="shared" si="1922"/>
        <v>1.3421991735541709E-2</v>
      </c>
      <c r="AB1639" s="5">
        <f t="shared" si="1923"/>
        <v>1.2933309218261343E-2</v>
      </c>
      <c r="AC1639" s="5">
        <f t="shared" si="1924"/>
        <v>8.8711738596962907E-4</v>
      </c>
      <c r="AD1639" s="5">
        <f t="shared" si="1925"/>
        <v>3.4476500909358811E-2</v>
      </c>
      <c r="AE1639" s="5">
        <f t="shared" si="1926"/>
        <v>3.0562612111969419E-2</v>
      </c>
      <c r="AF1639" s="5">
        <f t="shared" si="1927"/>
        <v>1.354652059329404E-2</v>
      </c>
      <c r="AG1639" s="5">
        <f t="shared" si="1928"/>
        <v>4.0028912780150578E-3</v>
      </c>
      <c r="AH1639" s="5">
        <f t="shared" si="1929"/>
        <v>1.543482016130842E-3</v>
      </c>
      <c r="AI1639" s="5">
        <f t="shared" si="1930"/>
        <v>2.9745704781779826E-3</v>
      </c>
      <c r="AJ1639" s="5">
        <f t="shared" si="1931"/>
        <v>2.8662690712225112E-3</v>
      </c>
      <c r="AK1639" s="5">
        <f t="shared" si="1932"/>
        <v>1.8412738800256416E-3</v>
      </c>
      <c r="AL1639" s="5">
        <f t="shared" si="1933"/>
        <v>6.0622111556581399E-5</v>
      </c>
      <c r="AM1639" s="5">
        <f t="shared" si="1934"/>
        <v>1.3288497141409073E-2</v>
      </c>
      <c r="AN1639" s="5">
        <f t="shared" si="1935"/>
        <v>1.1779942075666202E-2</v>
      </c>
      <c r="AO1639" s="5">
        <f t="shared" si="1936"/>
        <v>5.2213216374043811E-3</v>
      </c>
      <c r="AP1639" s="5">
        <f t="shared" si="1937"/>
        <v>1.5428598582298435E-3</v>
      </c>
      <c r="AQ1639" s="5">
        <f t="shared" si="1938"/>
        <v>3.4192729936673107E-4</v>
      </c>
      <c r="AR1639" s="5">
        <f t="shared" si="1939"/>
        <v>2.7365214518044182E-4</v>
      </c>
      <c r="AS1639" s="5">
        <f t="shared" si="1940"/>
        <v>5.2737743869820015E-4</v>
      </c>
      <c r="AT1639" s="5">
        <f t="shared" si="1941"/>
        <v>5.0817610558923543E-4</v>
      </c>
      <c r="AU1639" s="5">
        <f t="shared" si="1942"/>
        <v>3.2644925037534034E-4</v>
      </c>
      <c r="AV1639" s="5">
        <f t="shared" si="1943"/>
        <v>1.572817649706104E-4</v>
      </c>
      <c r="AW1639" s="5">
        <f t="shared" si="1944"/>
        <v>2.8768587290747443E-6</v>
      </c>
      <c r="AX1639" s="5">
        <f t="shared" si="1945"/>
        <v>4.2682250136474543E-3</v>
      </c>
      <c r="AY1639" s="5">
        <f t="shared" si="1946"/>
        <v>3.783681697909829E-3</v>
      </c>
      <c r="AZ1639" s="5">
        <f t="shared" si="1947"/>
        <v>1.6770726877475134E-3</v>
      </c>
      <c r="BA1639" s="5">
        <f t="shared" si="1948"/>
        <v>4.9556191113052372E-4</v>
      </c>
      <c r="BB1639" s="5">
        <f t="shared" si="1949"/>
        <v>1.0982601241326299E-4</v>
      </c>
      <c r="BC1639" s="5">
        <f t="shared" si="1950"/>
        <v>1.9471638528605662E-5</v>
      </c>
      <c r="BD1639" s="5">
        <f t="shared" si="1951"/>
        <v>4.043103827322116E-5</v>
      </c>
      <c r="BE1639" s="5">
        <f t="shared" si="1952"/>
        <v>7.7917961850365244E-5</v>
      </c>
      <c r="BF1639" s="5">
        <f t="shared" si="1953"/>
        <v>7.5081039693904449E-5</v>
      </c>
      <c r="BG1639" s="5">
        <f t="shared" si="1954"/>
        <v>4.8231604862760145E-5</v>
      </c>
      <c r="BH1639" s="5">
        <f t="shared" si="1955"/>
        <v>2.3237767988310338E-5</v>
      </c>
      <c r="BI1639" s="5">
        <f t="shared" si="1956"/>
        <v>8.9566807924398531E-6</v>
      </c>
      <c r="BJ1639" s="8">
        <f t="shared" si="1957"/>
        <v>0.61396997826665123</v>
      </c>
      <c r="BK1639" s="8">
        <f t="shared" si="1958"/>
        <v>0.21927224524093383</v>
      </c>
      <c r="BL1639" s="8">
        <f t="shared" si="1959"/>
        <v>0.15981498636777031</v>
      </c>
      <c r="BM1639" s="8">
        <f t="shared" si="1960"/>
        <v>0.53003675793403238</v>
      </c>
      <c r="BN1639" s="8">
        <f t="shared" si="1961"/>
        <v>0.46620421661442901</v>
      </c>
    </row>
    <row r="1640" spans="1:66" x14ac:dyDescent="0.25">
      <c r="A1640" t="s">
        <v>303</v>
      </c>
      <c r="B1640" t="s">
        <v>321</v>
      </c>
      <c r="C1640" t="s">
        <v>302</v>
      </c>
      <c r="D1640" t="s">
        <v>574</v>
      </c>
      <c r="E1640">
        <f>VLOOKUP(A1640,home!$A$2:$E$405,3,FALSE)</f>
        <v>1.3961038961039001</v>
      </c>
      <c r="F1640">
        <f>VLOOKUP(B1640,home!$B$2:$E$405,3,FALSE)</f>
        <v>1.43</v>
      </c>
      <c r="G1640">
        <f>VLOOKUP(C1640,away!$B$2:$E$405,4,FALSE)</f>
        <v>1.63</v>
      </c>
      <c r="H1640">
        <f>VLOOKUP(A1640,away!$A$2:$E$405,3,FALSE)</f>
        <v>1.0324675324675301</v>
      </c>
      <c r="I1640">
        <f>VLOOKUP(C1640,away!$B$2:$E$405,3,FALSE)</f>
        <v>0.52</v>
      </c>
      <c r="J1640">
        <f>VLOOKUP(B1640,home!$B$2:$E$405,4,FALSE)</f>
        <v>0.92</v>
      </c>
      <c r="K1640" s="3">
        <f t="shared" si="1906"/>
        <v>3.2541785714285805</v>
      </c>
      <c r="L1640" s="3">
        <f t="shared" si="1907"/>
        <v>0.49393246753246639</v>
      </c>
      <c r="M1640" s="5">
        <f t="shared" si="1908"/>
        <v>2.3562211945788791E-2</v>
      </c>
      <c r="N1640" s="5">
        <f t="shared" si="1909"/>
        <v>7.6675645209444407E-2</v>
      </c>
      <c r="O1640" s="5">
        <f t="shared" si="1910"/>
        <v>1.1638141486906412E-2</v>
      </c>
      <c r="P1640" s="5">
        <f t="shared" si="1911"/>
        <v>3.7872590637944813E-2</v>
      </c>
      <c r="Q1640" s="5">
        <f t="shared" si="1912"/>
        <v>0.12475812079551725</v>
      </c>
      <c r="R1640" s="5">
        <f t="shared" si="1913"/>
        <v>2.8742279710598259E-3</v>
      </c>
      <c r="S1640" s="5">
        <f t="shared" si="1914"/>
        <v>1.5218574607186864E-2</v>
      </c>
      <c r="T1640" s="5">
        <f t="shared" si="1915"/>
        <v>6.1622086449243343E-2</v>
      </c>
      <c r="U1640" s="5">
        <f t="shared" si="1916"/>
        <v>9.3532510728235336E-3</v>
      </c>
      <c r="V1640" s="5">
        <f t="shared" si="1917"/>
        <v>2.717943495085817E-3</v>
      </c>
      <c r="W1640" s="5">
        <f t="shared" si="1918"/>
        <v>0.13532840110149019</v>
      </c>
      <c r="X1640" s="5">
        <f t="shared" si="1919"/>
        <v>6.6843091083282402E-2</v>
      </c>
      <c r="Y1640" s="5">
        <f t="shared" si="1920"/>
        <v>1.6507986458131538E-2</v>
      </c>
      <c r="Z1640" s="5">
        <f t="shared" si="1921"/>
        <v>4.7322483799880474E-4</v>
      </c>
      <c r="AA1640" s="5">
        <f t="shared" si="1922"/>
        <v>1.5399581272834719E-3</v>
      </c>
      <c r="AB1640" s="5">
        <f t="shared" si="1923"/>
        <v>2.5056493693515806E-3</v>
      </c>
      <c r="AC1640" s="5">
        <f t="shared" si="1924"/>
        <v>2.7304196228287336E-4</v>
      </c>
      <c r="AD1640" s="5">
        <f t="shared" si="1925"/>
        <v>0.11009569574254033</v>
      </c>
      <c r="AE1640" s="5">
        <f t="shared" si="1926"/>
        <v>5.43798386628166E-2</v>
      </c>
      <c r="AF1640" s="5">
        <f t="shared" si="1927"/>
        <v>1.342998394737121E-2</v>
      </c>
      <c r="AG1640" s="5">
        <f t="shared" si="1928"/>
        <v>2.2111683700154917E-3</v>
      </c>
      <c r="AH1640" s="5">
        <f t="shared" si="1929"/>
        <v>5.8435277982600316E-5</v>
      </c>
      <c r="AI1640" s="5">
        <f t="shared" si="1930"/>
        <v>1.901588294264503E-4</v>
      </c>
      <c r="AJ1640" s="5">
        <f t="shared" si="1931"/>
        <v>3.0940539394374862E-4</v>
      </c>
      <c r="AK1640" s="5">
        <f t="shared" si="1932"/>
        <v>3.3562013428538833E-4</v>
      </c>
      <c r="AL1640" s="5">
        <f t="shared" si="1933"/>
        <v>1.7554899324922876E-5</v>
      </c>
      <c r="AM1640" s="5">
        <f t="shared" si="1934"/>
        <v>7.1654210778379135E-2</v>
      </c>
      <c r="AN1640" s="5">
        <f t="shared" si="1935"/>
        <v>3.5392341138856254E-2</v>
      </c>
      <c r="AO1640" s="5">
        <f t="shared" si="1936"/>
        <v>8.7407131952330457E-3</v>
      </c>
      <c r="AP1640" s="5">
        <f t="shared" si="1937"/>
        <v>1.4391073455050155E-3</v>
      </c>
      <c r="AQ1640" s="5">
        <f t="shared" si="1938"/>
        <v>1.7770546055234746E-4</v>
      </c>
      <c r="AR1640" s="5">
        <f t="shared" si="1939"/>
        <v>5.7726162089782781E-6</v>
      </c>
      <c r="AS1640" s="5">
        <f t="shared" si="1940"/>
        <v>1.8785123968338403E-5</v>
      </c>
      <c r="AT1640" s="5">
        <f t="shared" si="1941"/>
        <v>3.0565073939698131E-5</v>
      </c>
      <c r="AU1640" s="5">
        <f t="shared" si="1942"/>
        <v>3.3154736216231927E-5</v>
      </c>
      <c r="AV1640" s="5">
        <f t="shared" si="1943"/>
        <v>2.6972858034057259E-5</v>
      </c>
      <c r="AW1640" s="5">
        <f t="shared" si="1944"/>
        <v>7.837991674418745E-7</v>
      </c>
      <c r="AX1640" s="5">
        <f t="shared" si="1945"/>
        <v>3.8862599544604672E-2</v>
      </c>
      <c r="AY1640" s="5">
        <f t="shared" si="1946"/>
        <v>1.9195499687792692E-2</v>
      </c>
      <c r="AZ1640" s="5">
        <f t="shared" si="1947"/>
        <v>4.7406402631550663E-3</v>
      </c>
      <c r="BA1640" s="5">
        <f t="shared" si="1948"/>
        <v>7.8051871428798077E-4</v>
      </c>
      <c r="BB1640" s="5">
        <f t="shared" si="1949"/>
        <v>9.638088362588261E-5</v>
      </c>
      <c r="BC1640" s="5">
        <f t="shared" si="1950"/>
        <v>9.5211295344583405E-6</v>
      </c>
      <c r="BD1640" s="5">
        <f t="shared" si="1951"/>
        <v>4.7521376136975833E-7</v>
      </c>
      <c r="BE1640" s="5">
        <f t="shared" si="1952"/>
        <v>1.5464304390974426E-6</v>
      </c>
      <c r="BF1640" s="5">
        <f t="shared" si="1953"/>
        <v>2.5161803985578944E-6</v>
      </c>
      <c r="BG1640" s="5">
        <f t="shared" si="1954"/>
        <v>2.7293667782785752E-6</v>
      </c>
      <c r="BH1640" s="5">
        <f t="shared" si="1955"/>
        <v>2.2204617208608E-6</v>
      </c>
      <c r="BI1640" s="5">
        <f t="shared" si="1956"/>
        <v>1.4451557901405296E-6</v>
      </c>
      <c r="BJ1640" s="8">
        <f t="shared" si="1957"/>
        <v>0.84294125596137925</v>
      </c>
      <c r="BK1640" s="8">
        <f t="shared" si="1958"/>
        <v>9.885741723540678E-2</v>
      </c>
      <c r="BL1640" s="8">
        <f t="shared" si="1959"/>
        <v>2.8931030880318617E-2</v>
      </c>
      <c r="BM1640" s="8">
        <f t="shared" si="1960"/>
        <v>0.674627274979817</v>
      </c>
      <c r="BN1640" s="8">
        <f t="shared" si="1961"/>
        <v>0.27738093804666153</v>
      </c>
    </row>
    <row r="1641" spans="1:66" x14ac:dyDescent="0.25">
      <c r="A1641" t="s">
        <v>10</v>
      </c>
      <c r="B1641" t="s">
        <v>226</v>
      </c>
      <c r="C1641" t="s">
        <v>453</v>
      </c>
      <c r="D1641" s="7" t="s">
        <v>575</v>
      </c>
      <c r="E1641">
        <f>VLOOKUP(A1641,home!$A$2:$E$405,3,FALSE)</f>
        <v>1.5653594771241801</v>
      </c>
      <c r="F1641">
        <f>VLOOKUP(B1641,home!$B$2:$E$405,3,FALSE)</f>
        <v>0.94</v>
      </c>
      <c r="G1641">
        <f>VLOOKUP(C1641,away!$B$2:$E$405,4,FALSE)</f>
        <v>0.49</v>
      </c>
      <c r="H1641">
        <f>VLOOKUP(A1641,away!$A$2:$E$405,3,FALSE)</f>
        <v>1.3758169934640501</v>
      </c>
      <c r="I1641">
        <f>VLOOKUP(C1641,away!$B$2:$E$405,3,FALSE)</f>
        <v>1.73</v>
      </c>
      <c r="J1641">
        <f>VLOOKUP(B1641,home!$B$2:$E$405,4,FALSE)</f>
        <v>1.07</v>
      </c>
      <c r="K1641" s="3">
        <f t="shared" ref="K1641:K1704" si="1962">E1641*F1641*G1641</f>
        <v>0.72100457516339733</v>
      </c>
      <c r="L1641" s="3">
        <f t="shared" ref="L1641:L1704" si="1963">H1641*I1641*J1641</f>
        <v>2.5467748366013034</v>
      </c>
      <c r="M1641" s="5">
        <f t="shared" ref="M1641:M1704" si="1964">_xlfn.POISSON.DIST(0,K1641,FALSE) * _xlfn.POISSON.DIST(0,L1641,FALSE)</f>
        <v>3.8090917474477952E-2</v>
      </c>
      <c r="N1641" s="5">
        <f t="shared" ref="N1641:N1704" si="1965">_xlfn.POISSON.DIST(1,K1641,FALSE) * _xlfn.POISSON.DIST(0,L1641,FALSE)</f>
        <v>2.7463725771270001E-2</v>
      </c>
      <c r="O1641" s="5">
        <f t="shared" ref="O1641:O1704" si="1966">_xlfn.POISSON.DIST(0,K1641,FALSE) * _xlfn.POISSON.DIST(1,L1641,FALSE)</f>
        <v>9.7008990127057326E-2</v>
      </c>
      <c r="P1641" s="5">
        <f t="shared" ref="P1641:P1704" si="1967">_xlfn.POISSON.DIST(1,K1641,FALSE) * _xlfn.POISSON.DIST(1,L1641,FALSE)</f>
        <v>6.9943925713589164E-2</v>
      </c>
      <c r="Q1641" s="5">
        <f t="shared" ref="Q1641:Q1704" si="1968">_xlfn.POISSON.DIST(2,K1641,FALSE) * _xlfn.POISSON.DIST(0,L1641,FALSE)</f>
        <v>9.9007359660592854E-3</v>
      </c>
      <c r="R1641" s="5">
        <f t="shared" ref="R1641:R1704" si="1969">_xlfn.POISSON.DIST(0,K1641,FALSE) * _xlfn.POISSON.DIST(2,L1641,FALSE)</f>
        <v>0.12353002748984698</v>
      </c>
      <c r="S1641" s="5">
        <f t="shared" ref="S1641:S1704" si="1970">_xlfn.POISSON.DIST(2,K1641,FALSE) * _xlfn.POISSON.DIST(2,L1641,FALSE)</f>
        <v>3.2108393999081067E-2</v>
      </c>
      <c r="T1641" s="5">
        <f t="shared" ref="T1641:T1704" si="1971">_xlfn.POISSON.DIST(2,K1641,FALSE) * _xlfn.POISSON.DIST(1,L1641,FALSE)</f>
        <v>2.5214945222193284E-2</v>
      </c>
      <c r="U1641" s="5">
        <f t="shared" ref="U1641:U1704" si="1972">_xlfn.POISSON.DIST(1,K1641,FALSE) * _xlfn.POISSON.DIST(2,L1641,FALSE)</f>
        <v>8.9065714990239894E-2</v>
      </c>
      <c r="V1641" s="5">
        <f t="shared" ref="V1641:V1704" si="1973">_xlfn.POISSON.DIST(3,K1641,FALSE) * _xlfn.POISSON.DIST(3,L1641,FALSE)</f>
        <v>6.5509554320021101E-3</v>
      </c>
      <c r="W1641" s="5">
        <f t="shared" ref="W1641:W1704" si="1974">_xlfn.POISSON.DIST(3,K1641,FALSE) * _xlfn.POISSON.DIST(0,L1641,FALSE)</f>
        <v>2.3794919763378483E-3</v>
      </c>
      <c r="X1641" s="5">
        <f t="shared" ref="X1641:X1704" si="1975">_xlfn.POISSON.DIST(3,K1641,FALSE) * _xlfn.POISSON.DIST(1,L1641,FALSE)</f>
        <v>6.0600302892319362E-3</v>
      </c>
      <c r="Y1641" s="5">
        <f t="shared" ref="Y1641:Y1704" si="1976">_xlfn.POISSON.DIST(3,K1641,FALSE) * _xlfn.POISSON.DIST(2,L1641,FALSE)</f>
        <v>7.7167663248288096E-3</v>
      </c>
      <c r="Z1641" s="5">
        <f t="shared" ref="Z1641:Z1704" si="1977">_xlfn.POISSON.DIST(0,K1641,FALSE) * _xlfn.POISSON.DIST(3,L1641,FALSE)</f>
        <v>0.10486772185860317</v>
      </c>
      <c r="AA1641" s="5">
        <f t="shared" ref="AA1641:AA1704" si="1978">_xlfn.POISSON.DIST(1,K1641,FALSE) * _xlfn.POISSON.DIST(3,L1641,FALSE)</f>
        <v>7.5610107247015487E-2</v>
      </c>
      <c r="AB1641" s="5">
        <f t="shared" ref="AB1641:AB1704" si="1979">_xlfn.POISSON.DIST(2,K1641,FALSE) * _xlfn.POISSON.DIST(3,L1641,FALSE)</f>
        <v>2.7257616626846649E-2</v>
      </c>
      <c r="AC1641" s="5">
        <f t="shared" ref="AC1641:AC1704" si="1980">_xlfn.POISSON.DIST(4,K1641,FALSE) * _xlfn.POISSON.DIST(4,L1641,FALSE)</f>
        <v>7.5181888897136106E-4</v>
      </c>
      <c r="AD1641" s="5">
        <f t="shared" ref="AD1641:AD1704" si="1981">_xlfn.POISSON.DIST(4,K1641,FALSE) * _xlfn.POISSON.DIST(0,L1641,FALSE)</f>
        <v>4.2890615037604571E-4</v>
      </c>
      <c r="AE1641" s="5">
        <f t="shared" ref="AE1641:AE1704" si="1982">_xlfn.POISSON.DIST(4,K1641,FALSE) * _xlfn.POISSON.DIST(1,L1641,FALSE)</f>
        <v>1.0923273910412477E-3</v>
      </c>
      <c r="AF1641" s="5">
        <f t="shared" ref="AF1641:AF1704" si="1983">_xlfn.POISSON.DIST(4,K1641,FALSE) * _xlfn.POISSON.DIST(2,L1641,FALSE)</f>
        <v>1.3909559564171015E-3</v>
      </c>
      <c r="AG1641" s="5">
        <f t="shared" ref="AG1641:AG1704" si="1984">_xlfn.POISSON.DIST(4,K1641,FALSE) * _xlfn.POISSON.DIST(3,L1641,FALSE)</f>
        <v>1.1808172095412576E-3</v>
      </c>
      <c r="AH1641" s="5">
        <f t="shared" ref="AH1641:AH1704" si="1985">_xlfn.POISSON.DIST(0,K1641,FALSE) * _xlfn.POISSON.DIST(4,L1641,FALSE)</f>
        <v>6.6768618800298773E-2</v>
      </c>
      <c r="AI1641" s="5">
        <f t="shared" ref="AI1641:AI1704" si="1986">_xlfn.POISSON.DIST(1,K1641,FALSE) * _xlfn.POISSON.DIST(4,L1641,FALSE)</f>
        <v>4.8140479632356237E-2</v>
      </c>
      <c r="AJ1641" s="5">
        <f t="shared" ref="AJ1641:AJ1704" si="1987">_xlfn.POISSON.DIST(2,K1641,FALSE) * _xlfn.POISSON.DIST(4,L1641,FALSE)</f>
        <v>1.7354753032744592E-2</v>
      </c>
      <c r="AK1641" s="5">
        <f t="shared" ref="AK1641:AK1704" si="1988">_xlfn.POISSON.DIST(3,K1641,FALSE) * _xlfn.POISSON.DIST(4,L1641,FALSE)</f>
        <v>4.1709521124798999E-3</v>
      </c>
      <c r="AL1641" s="5">
        <f t="shared" ref="AL1641:AL1704" si="1989">_xlfn.POISSON.DIST(5,K1641,FALSE) * _xlfn.POISSON.DIST(5,L1641,FALSE)</f>
        <v>5.5220685671874046E-5</v>
      </c>
      <c r="AM1641" s="5">
        <f t="shared" ref="AM1641:AM1704" si="1990">_xlfn.POISSON.DIST(5,K1641,FALSE) * _xlfn.POISSON.DIST(0,L1641,FALSE)</f>
        <v>6.1848659347369815E-5</v>
      </c>
      <c r="AN1641" s="5">
        <f t="shared" ref="AN1641:AN1704" si="1991">_xlfn.POISSON.DIST(5,K1641,FALSE) * _xlfn.POISSON.DIST(1,L1641,FALSE)</f>
        <v>1.5751460930340743E-4</v>
      </c>
      <c r="AO1641" s="5">
        <f t="shared" ref="AO1641:AO1704" si="1992">_xlfn.POISSON.DIST(5,K1641,FALSE) * _xlfn.POISSON.DIST(2,L1641,FALSE)</f>
        <v>2.0057712168550189E-4</v>
      </c>
      <c r="AP1641" s="5">
        <f t="shared" ref="AP1641:AP1704" si="1993">_xlfn.POISSON.DIST(5,K1641,FALSE) * _xlfn.POISSON.DIST(3,L1641,FALSE)</f>
        <v>1.7027492210218458E-4</v>
      </c>
      <c r="AQ1641" s="5">
        <f t="shared" ref="AQ1641:AQ1704" si="1994">_xlfn.POISSON.DIST(5,K1641,FALSE) * _xlfn.POISSON.DIST(4,L1641,FALSE)</f>
        <v>1.0841297172852274E-4</v>
      </c>
      <c r="AR1641" s="5">
        <f t="shared" ref="AR1641:AR1704" si="1995">_xlfn.POISSON.DIST(0,K1641,FALSE) * _xlfn.POISSON.DIST(5,L1641,FALSE)</f>
        <v>3.4008927647045127E-2</v>
      </c>
      <c r="AS1641" s="5">
        <f t="shared" ref="AS1641:AS1704" si="1996">_xlfn.POISSON.DIST(1,K1641,FALSE) * _xlfn.POISSON.DIST(5,L1641,FALSE)</f>
        <v>2.4520592429920485E-2</v>
      </c>
      <c r="AT1641" s="5">
        <f t="shared" ref="AT1641:AT1704" si="1997">_xlfn.POISSON.DIST(2,K1641,FALSE) * _xlfn.POISSON.DIST(5,L1641,FALSE)</f>
        <v>8.839729663844817E-3</v>
      </c>
      <c r="AU1641" s="5">
        <f t="shared" ref="AU1641:AU1704" si="1998">_xlfn.POISSON.DIST(3,K1641,FALSE) * _xlfn.POISSON.DIST(5,L1641,FALSE)</f>
        <v>2.1244951769465717E-3</v>
      </c>
      <c r="AV1641" s="5">
        <f t="shared" ref="AV1641:AV1704" si="1999">_xlfn.POISSON.DIST(4,K1641,FALSE) * _xlfn.POISSON.DIST(5,L1641,FALSE)</f>
        <v>3.8294268562276233E-4</v>
      </c>
      <c r="AW1641" s="5">
        <f t="shared" ref="AW1641:AW1704" si="2000">_xlfn.POISSON.DIST(6,K1641,FALSE) * _xlfn.POISSON.DIST(6,L1641,FALSE)</f>
        <v>2.8166174456701034E-6</v>
      </c>
      <c r="AX1641" s="5">
        <f t="shared" ref="AX1641:AX1704" si="2001">_xlfn.POISSON.DIST(6,K1641,FALSE) * _xlfn.POISSON.DIST(0,L1641,FALSE)</f>
        <v>7.4321943928626748E-6</v>
      </c>
      <c r="AY1641" s="5">
        <f t="shared" ref="AY1641:AY1704" si="2002">_xlfn.POISSON.DIST(6,K1641,FALSE) * _xlfn.POISSON.DIST(1,L1641,FALSE)</f>
        <v>1.8928125660471963E-5</v>
      </c>
      <c r="AZ1641" s="5">
        <f t="shared" ref="AZ1641:AZ1704" si="2003">_xlfn.POISSON.DIST(6,K1641,FALSE) * _xlfn.POISSON.DIST(2,L1641,FALSE)</f>
        <v>2.4102837068058718E-5</v>
      </c>
      <c r="BA1641" s="5">
        <f t="shared" ref="BA1641:BA1704" si="2004">_xlfn.POISSON.DIST(6,K1641,FALSE) * _xlfn.POISSON.DIST(3,L1641,FALSE)</f>
        <v>2.0461499645211025E-5</v>
      </c>
      <c r="BB1641" s="5">
        <f t="shared" ref="BB1641:BB1704" si="2005">_xlfn.POISSON.DIST(6,K1641,FALSE) * _xlfn.POISSON.DIST(4,L1641,FALSE)</f>
        <v>1.3027708103887487E-5</v>
      </c>
      <c r="BC1641" s="5">
        <f t="shared" ref="BC1641:BC1704" si="2006">_xlfn.POISSON.DIST(6,K1641,FALSE) * _xlfn.POISSON.DIST(5,L1641,FALSE)</f>
        <v>6.6357278355135062E-6</v>
      </c>
      <c r="BD1641" s="5">
        <f t="shared" ref="BD1641:BD1704" si="2007">_xlfn.POISSON.DIST(0,K1641,FALSE) * _xlfn.POISSON.DIST(6,L1641,FALSE)</f>
        <v>1.4435513525214808E-2</v>
      </c>
      <c r="BE1641" s="5">
        <f t="shared" ref="BE1641:BE1704" si="2008">_xlfn.POISSON.DIST(1,K1641,FALSE) * _xlfn.POISSON.DIST(6,L1641,FALSE)</f>
        <v>1.0408071296512977E-2</v>
      </c>
      <c r="BF1641" s="5">
        <f t="shared" ref="BF1641:BF1704" si="2009">_xlfn.POISSON.DIST(2,K1641,FALSE) * _xlfn.POISSON.DIST(6,L1641,FALSE)</f>
        <v>3.7521335117063439E-3</v>
      </c>
      <c r="BG1641" s="5">
        <f t="shared" ref="BG1641:BG1704" si="2010">_xlfn.POISSON.DIST(3,K1641,FALSE) * _xlfn.POISSON.DIST(6,L1641,FALSE)</f>
        <v>9.0176847618805985E-4</v>
      </c>
      <c r="BH1641" s="5">
        <f t="shared" ref="BH1641:BH1704" si="2011">_xlfn.POISSON.DIST(4,K1641,FALSE) * _xlfn.POISSON.DIST(6,L1641,FALSE)</f>
        <v>1.6254479926742902E-4</v>
      </c>
      <c r="BI1641" s="5">
        <f t="shared" ref="BI1641:BI1704" si="2012">_xlfn.POISSON.DIST(5,K1641,FALSE) * _xlfn.POISSON.DIST(6,L1641,FALSE)</f>
        <v>2.3439108788166477E-5</v>
      </c>
      <c r="BJ1641" s="8">
        <f t="shared" ref="BJ1641:BJ1704" si="2013">SUM(N1641,Q1641,T1641,W1641,X1641,Y1641,AD1641,AE1641,AF1641,AG1641,AM1641,AN1641,AO1641,AP1641,AQ1641,AX1641,AY1641,AZ1641,BA1641,BB1641,BC1641)</f>
        <v>8.3617918634169813E-2</v>
      </c>
      <c r="BK1641" s="8">
        <f t="shared" ref="BK1641:BK1704" si="2014">SUM(M1641,P1641,S1641,V1641,AC1641,AL1641,AY1641)</f>
        <v>0.14752016031945397</v>
      </c>
      <c r="BL1641" s="8">
        <f t="shared" ref="BL1641:BL1704" si="2015">SUM(O1641,R1641,U1641,AA1641,AB1641,AH1641,AI1641,AJ1641,AK1641,AR1641,AS1641,AT1641,AU1641,AV1641,BD1641,BE1641,BF1641,BG1641,BH1641,BI1641)</f>
        <v>0.64846741837994337</v>
      </c>
      <c r="BM1641" s="8">
        <f t="shared" ref="BM1641:BM1704" si="2016">SUM(S1641:BI1641)</f>
        <v>0.61851878514165493</v>
      </c>
      <c r="BN1641" s="8">
        <f t="shared" ref="BN1641:BN1704" si="2017">SUM(M1641:R1641)</f>
        <v>0.36593832254230069</v>
      </c>
    </row>
    <row r="1642" spans="1:66" x14ac:dyDescent="0.25">
      <c r="A1642" t="s">
        <v>10</v>
      </c>
      <c r="B1642" t="s">
        <v>37</v>
      </c>
      <c r="C1642" t="s">
        <v>39</v>
      </c>
      <c r="D1642" s="7" t="s">
        <v>575</v>
      </c>
      <c r="E1642">
        <f>VLOOKUP(A1642,home!$A$2:$E$405,3,FALSE)</f>
        <v>1.5653594771241801</v>
      </c>
      <c r="F1642">
        <f>VLOOKUP(B1642,home!$B$2:$E$405,3,FALSE)</f>
        <v>0.71</v>
      </c>
      <c r="G1642">
        <f>VLOOKUP(C1642,away!$B$2:$E$405,4,FALSE)</f>
        <v>1.0900000000000001</v>
      </c>
      <c r="H1642">
        <f>VLOOKUP(A1642,away!$A$2:$E$405,3,FALSE)</f>
        <v>1.3758169934640501</v>
      </c>
      <c r="I1642">
        <f>VLOOKUP(C1642,away!$B$2:$E$405,3,FALSE)</f>
        <v>1.01</v>
      </c>
      <c r="J1642">
        <f>VLOOKUP(B1642,home!$B$2:$E$405,4,FALSE)</f>
        <v>1.58</v>
      </c>
      <c r="K1642" s="3">
        <f t="shared" si="1962"/>
        <v>1.2114316993464029</v>
      </c>
      <c r="L1642" s="3">
        <f t="shared" si="1963"/>
        <v>2.1955287581699312</v>
      </c>
      <c r="M1642" s="5">
        <f t="shared" si="1964"/>
        <v>3.3141783293727786E-2</v>
      </c>
      <c r="N1642" s="5">
        <f t="shared" si="1965"/>
        <v>4.0149006854890881E-2</v>
      </c>
      <c r="O1642" s="5">
        <f t="shared" si="1966"/>
        <v>7.2763738318415136E-2</v>
      </c>
      <c r="P1642" s="5">
        <f t="shared" si="1967"/>
        <v>8.8148299161874624E-2</v>
      </c>
      <c r="Q1642" s="5">
        <f t="shared" si="1968"/>
        <v>2.4318889800645428E-2</v>
      </c>
      <c r="R1642" s="5">
        <f t="shared" si="1969"/>
        <v>7.9877440015015941E-2</v>
      </c>
      <c r="S1642" s="5">
        <f t="shared" si="1970"/>
        <v>5.8612738007084532E-2</v>
      </c>
      <c r="T1642" s="5">
        <f t="shared" si="1971"/>
        <v>5.3392821924082456E-2</v>
      </c>
      <c r="U1642" s="5">
        <f t="shared" si="1972"/>
        <v>9.6766062896831123E-2</v>
      </c>
      <c r="V1642" s="5">
        <f t="shared" si="1973"/>
        <v>1.7321582375518729E-2</v>
      </c>
      <c r="W1642" s="5">
        <f t="shared" si="1974"/>
        <v>9.8202246658045979E-3</v>
      </c>
      <c r="X1642" s="5">
        <f t="shared" si="1975"/>
        <v>2.1560585665463695E-2</v>
      </c>
      <c r="Y1642" s="5">
        <f t="shared" si="1976"/>
        <v>2.3668442935755971E-2</v>
      </c>
      <c r="Z1642" s="5">
        <f t="shared" si="1977"/>
        <v>5.8457738893987039E-2</v>
      </c>
      <c r="AA1642" s="5">
        <f t="shared" si="1978"/>
        <v>7.0817557968291034E-2</v>
      </c>
      <c r="AB1642" s="5">
        <f t="shared" si="1979"/>
        <v>4.2895317296544618E-2</v>
      </c>
      <c r="AC1642" s="5">
        <f t="shared" si="1980"/>
        <v>2.879424161605173E-3</v>
      </c>
      <c r="AD1642" s="5">
        <f t="shared" si="1981"/>
        <v>2.9741328637147807E-3</v>
      </c>
      <c r="AE1642" s="5">
        <f t="shared" si="1982"/>
        <v>6.5297942329040929E-3</v>
      </c>
      <c r="AF1642" s="5">
        <f t="shared" si="1983"/>
        <v>7.1681755116365532E-3</v>
      </c>
      <c r="AG1642" s="5">
        <f t="shared" si="1984"/>
        <v>5.2459784931358378E-3</v>
      </c>
      <c r="AH1642" s="5">
        <f t="shared" si="1985"/>
        <v>3.2086411719834361E-2</v>
      </c>
      <c r="AI1642" s="5">
        <f t="shared" si="1986"/>
        <v>3.8870496275687276E-2</v>
      </c>
      <c r="AJ1642" s="5">
        <f t="shared" si="1987"/>
        <v>2.3544475678846939E-2</v>
      </c>
      <c r="AK1642" s="5">
        <f t="shared" si="1988"/>
        <v>9.5075080606151999E-3</v>
      </c>
      <c r="AL1642" s="5">
        <f t="shared" si="1989"/>
        <v>3.0633999403301707E-4</v>
      </c>
      <c r="AM1642" s="5">
        <f t="shared" si="1990"/>
        <v>7.2059176583439636E-4</v>
      </c>
      <c r="AN1642" s="5">
        <f t="shared" si="1991"/>
        <v>1.5820799447898699E-3</v>
      </c>
      <c r="AO1642" s="5">
        <f t="shared" si="1992"/>
        <v>1.7367510082550287E-3</v>
      </c>
      <c r="AP1642" s="5">
        <f t="shared" si="1993"/>
        <v>1.2710289281348465E-3</v>
      </c>
      <c r="AQ1642" s="5">
        <f t="shared" si="1994"/>
        <v>6.9764514104648948E-4</v>
      </c>
      <c r="AR1642" s="5">
        <f t="shared" si="1995"/>
        <v>1.4089327935475409E-2</v>
      </c>
      <c r="AS1642" s="5">
        <f t="shared" si="1996"/>
        <v>1.7068258483521722E-2</v>
      </c>
      <c r="AT1642" s="5">
        <f t="shared" si="1997"/>
        <v>1.0338514689788192E-2</v>
      </c>
      <c r="AU1642" s="5">
        <f t="shared" si="1998"/>
        <v>4.1748014731226198E-3</v>
      </c>
      <c r="AV1642" s="5">
        <f t="shared" si="1999"/>
        <v>1.2643717107546999E-3</v>
      </c>
      <c r="AW1642" s="5">
        <f t="shared" si="2000"/>
        <v>2.263285090400247E-5</v>
      </c>
      <c r="AX1642" s="5">
        <f t="shared" si="2001"/>
        <v>1.4549128456996444E-4</v>
      </c>
      <c r="AY1642" s="5">
        <f t="shared" si="2002"/>
        <v>3.1943029933644208E-4</v>
      </c>
      <c r="AZ1642" s="5">
        <f t="shared" si="2003"/>
        <v>3.5065920421199412E-4</v>
      </c>
      <c r="BA1642" s="5">
        <f t="shared" si="2004"/>
        <v>2.5662745572147195E-4</v>
      </c>
      <c r="BB1642" s="5">
        <f t="shared" si="2005"/>
        <v>1.4085823979311806E-4</v>
      </c>
      <c r="BC1642" s="5">
        <f t="shared" si="2006"/>
        <v>6.1851663258197362E-5</v>
      </c>
      <c r="BD1642" s="5">
        <f t="shared" si="2007"/>
        <v>5.155587444270541E-3</v>
      </c>
      <c r="BE1642" s="5">
        <f t="shared" si="2008"/>
        <v>6.2456420587416401E-3</v>
      </c>
      <c r="BF1642" s="5">
        <f t="shared" si="2009"/>
        <v>3.7830843863653767E-3</v>
      </c>
      <c r="BG1642" s="5">
        <f t="shared" si="2010"/>
        <v>1.5276494489818173E-3</v>
      </c>
      <c r="BH1642" s="5">
        <f t="shared" si="2011"/>
        <v>4.6266074199640962E-4</v>
      </c>
      <c r="BI1642" s="5">
        <f t="shared" si="2012"/>
        <v>1.1209637777951568E-4</v>
      </c>
      <c r="BJ1642" s="8">
        <f t="shared" si="2013"/>
        <v>0.20211106788298613</v>
      </c>
      <c r="BK1642" s="8">
        <f t="shared" si="2014"/>
        <v>0.2007295972931803</v>
      </c>
      <c r="BL1642" s="8">
        <f t="shared" si="2015"/>
        <v>0.53135100298087978</v>
      </c>
      <c r="BM1642" s="8">
        <f t="shared" si="2016"/>
        <v>0.65395345215803113</v>
      </c>
      <c r="BN1642" s="8">
        <f t="shared" si="2017"/>
        <v>0.33839915744456983</v>
      </c>
    </row>
    <row r="1643" spans="1:66" x14ac:dyDescent="0.25">
      <c r="A1643" t="s">
        <v>10</v>
      </c>
      <c r="B1643" t="s">
        <v>499</v>
      </c>
      <c r="C1643" t="s">
        <v>40</v>
      </c>
      <c r="D1643" s="7" t="s">
        <v>575</v>
      </c>
      <c r="E1643">
        <f>VLOOKUP(A1643,home!$A$2:$E$405,3,FALSE)</f>
        <v>1.5653594771241801</v>
      </c>
      <c r="F1643" t="e">
        <f>VLOOKUP(B1643,home!$B$2:$E$405,3,FALSE)</f>
        <v>#N/A</v>
      </c>
      <c r="G1643">
        <f>VLOOKUP(C1643,away!$B$2:$E$405,4,FALSE)</f>
        <v>1.39</v>
      </c>
      <c r="H1643">
        <f>VLOOKUP(A1643,away!$A$2:$E$405,3,FALSE)</f>
        <v>1.3758169934640501</v>
      </c>
      <c r="I1643">
        <f>VLOOKUP(C1643,away!$B$2:$E$405,3,FALSE)</f>
        <v>0.71</v>
      </c>
      <c r="J1643" t="e">
        <f>VLOOKUP(B1643,home!$B$2:$E$405,4,FALSE)</f>
        <v>#N/A</v>
      </c>
      <c r="K1643" s="3" t="e">
        <f t="shared" si="1962"/>
        <v>#N/A</v>
      </c>
      <c r="L1643" s="3" t="e">
        <f t="shared" si="1963"/>
        <v>#N/A</v>
      </c>
      <c r="M1643" s="5" t="e">
        <f t="shared" si="1964"/>
        <v>#N/A</v>
      </c>
      <c r="N1643" s="5" t="e">
        <f t="shared" si="1965"/>
        <v>#N/A</v>
      </c>
      <c r="O1643" s="5" t="e">
        <f t="shared" si="1966"/>
        <v>#N/A</v>
      </c>
      <c r="P1643" s="5" t="e">
        <f t="shared" si="1967"/>
        <v>#N/A</v>
      </c>
      <c r="Q1643" s="5" t="e">
        <f t="shared" si="1968"/>
        <v>#N/A</v>
      </c>
      <c r="R1643" s="5" t="e">
        <f t="shared" si="1969"/>
        <v>#N/A</v>
      </c>
      <c r="S1643" s="5" t="e">
        <f t="shared" si="1970"/>
        <v>#N/A</v>
      </c>
      <c r="T1643" s="5" t="e">
        <f t="shared" si="1971"/>
        <v>#N/A</v>
      </c>
      <c r="U1643" s="5" t="e">
        <f t="shared" si="1972"/>
        <v>#N/A</v>
      </c>
      <c r="V1643" s="5" t="e">
        <f t="shared" si="1973"/>
        <v>#N/A</v>
      </c>
      <c r="W1643" s="5" t="e">
        <f t="shared" si="1974"/>
        <v>#N/A</v>
      </c>
      <c r="X1643" s="5" t="e">
        <f t="shared" si="1975"/>
        <v>#N/A</v>
      </c>
      <c r="Y1643" s="5" t="e">
        <f t="shared" si="1976"/>
        <v>#N/A</v>
      </c>
      <c r="Z1643" s="5" t="e">
        <f t="shared" si="1977"/>
        <v>#N/A</v>
      </c>
      <c r="AA1643" s="5" t="e">
        <f t="shared" si="1978"/>
        <v>#N/A</v>
      </c>
      <c r="AB1643" s="5" t="e">
        <f t="shared" si="1979"/>
        <v>#N/A</v>
      </c>
      <c r="AC1643" s="5" t="e">
        <f t="shared" si="1980"/>
        <v>#N/A</v>
      </c>
      <c r="AD1643" s="5" t="e">
        <f t="shared" si="1981"/>
        <v>#N/A</v>
      </c>
      <c r="AE1643" s="5" t="e">
        <f t="shared" si="1982"/>
        <v>#N/A</v>
      </c>
      <c r="AF1643" s="5" t="e">
        <f t="shared" si="1983"/>
        <v>#N/A</v>
      </c>
      <c r="AG1643" s="5" t="e">
        <f t="shared" si="1984"/>
        <v>#N/A</v>
      </c>
      <c r="AH1643" s="5" t="e">
        <f t="shared" si="1985"/>
        <v>#N/A</v>
      </c>
      <c r="AI1643" s="5" t="e">
        <f t="shared" si="1986"/>
        <v>#N/A</v>
      </c>
      <c r="AJ1643" s="5" t="e">
        <f t="shared" si="1987"/>
        <v>#N/A</v>
      </c>
      <c r="AK1643" s="5" t="e">
        <f t="shared" si="1988"/>
        <v>#N/A</v>
      </c>
      <c r="AL1643" s="5" t="e">
        <f t="shared" si="1989"/>
        <v>#N/A</v>
      </c>
      <c r="AM1643" s="5" t="e">
        <f t="shared" si="1990"/>
        <v>#N/A</v>
      </c>
      <c r="AN1643" s="5" t="e">
        <f t="shared" si="1991"/>
        <v>#N/A</v>
      </c>
      <c r="AO1643" s="5" t="e">
        <f t="shared" si="1992"/>
        <v>#N/A</v>
      </c>
      <c r="AP1643" s="5" t="e">
        <f t="shared" si="1993"/>
        <v>#N/A</v>
      </c>
      <c r="AQ1643" s="5" t="e">
        <f t="shared" si="1994"/>
        <v>#N/A</v>
      </c>
      <c r="AR1643" s="5" t="e">
        <f t="shared" si="1995"/>
        <v>#N/A</v>
      </c>
      <c r="AS1643" s="5" t="e">
        <f t="shared" si="1996"/>
        <v>#N/A</v>
      </c>
      <c r="AT1643" s="5" t="e">
        <f t="shared" si="1997"/>
        <v>#N/A</v>
      </c>
      <c r="AU1643" s="5" t="e">
        <f t="shared" si="1998"/>
        <v>#N/A</v>
      </c>
      <c r="AV1643" s="5" t="e">
        <f t="shared" si="1999"/>
        <v>#N/A</v>
      </c>
      <c r="AW1643" s="5" t="e">
        <f t="shared" si="2000"/>
        <v>#N/A</v>
      </c>
      <c r="AX1643" s="5" t="e">
        <f t="shared" si="2001"/>
        <v>#N/A</v>
      </c>
      <c r="AY1643" s="5" t="e">
        <f t="shared" si="2002"/>
        <v>#N/A</v>
      </c>
      <c r="AZ1643" s="5" t="e">
        <f t="shared" si="2003"/>
        <v>#N/A</v>
      </c>
      <c r="BA1643" s="5" t="e">
        <f t="shared" si="2004"/>
        <v>#N/A</v>
      </c>
      <c r="BB1643" s="5" t="e">
        <f t="shared" si="2005"/>
        <v>#N/A</v>
      </c>
      <c r="BC1643" s="5" t="e">
        <f t="shared" si="2006"/>
        <v>#N/A</v>
      </c>
      <c r="BD1643" s="5" t="e">
        <f t="shared" si="2007"/>
        <v>#N/A</v>
      </c>
      <c r="BE1643" s="5" t="e">
        <f t="shared" si="2008"/>
        <v>#N/A</v>
      </c>
      <c r="BF1643" s="5" t="e">
        <f t="shared" si="2009"/>
        <v>#N/A</v>
      </c>
      <c r="BG1643" s="5" t="e">
        <f t="shared" si="2010"/>
        <v>#N/A</v>
      </c>
      <c r="BH1643" s="5" t="e">
        <f t="shared" si="2011"/>
        <v>#N/A</v>
      </c>
      <c r="BI1643" s="5" t="e">
        <f t="shared" si="2012"/>
        <v>#N/A</v>
      </c>
      <c r="BJ1643" s="8" t="e">
        <f t="shared" si="2013"/>
        <v>#N/A</v>
      </c>
      <c r="BK1643" s="8" t="e">
        <f t="shared" si="2014"/>
        <v>#N/A</v>
      </c>
      <c r="BL1643" s="8" t="e">
        <f t="shared" si="2015"/>
        <v>#N/A</v>
      </c>
      <c r="BM1643" s="8" t="e">
        <f t="shared" si="2016"/>
        <v>#N/A</v>
      </c>
      <c r="BN1643" s="8" t="e">
        <f t="shared" si="2017"/>
        <v>#N/A</v>
      </c>
    </row>
    <row r="1644" spans="1:66" x14ac:dyDescent="0.25">
      <c r="A1644" t="s">
        <v>10</v>
      </c>
      <c r="B1644" t="s">
        <v>224</v>
      </c>
      <c r="C1644" t="s">
        <v>42</v>
      </c>
      <c r="D1644" s="7" t="s">
        <v>575</v>
      </c>
      <c r="E1644">
        <f>VLOOKUP(A1644,home!$A$2:$E$405,3,FALSE)</f>
        <v>1.5653594771241801</v>
      </c>
      <c r="F1644">
        <f>VLOOKUP(B1644,home!$B$2:$E$405,3,FALSE)</f>
        <v>1.35</v>
      </c>
      <c r="G1644">
        <f>VLOOKUP(C1644,away!$B$2:$E$405,4,FALSE)</f>
        <v>1.39</v>
      </c>
      <c r="H1644">
        <f>VLOOKUP(A1644,away!$A$2:$E$405,3,FALSE)</f>
        <v>1.3758169934640501</v>
      </c>
      <c r="I1644">
        <f>VLOOKUP(C1644,away!$B$2:$E$405,3,FALSE)</f>
        <v>0.79</v>
      </c>
      <c r="J1644">
        <f>VLOOKUP(B1644,home!$B$2:$E$405,4,FALSE)</f>
        <v>0.68</v>
      </c>
      <c r="K1644" s="3">
        <f t="shared" si="1962"/>
        <v>2.9373970588235236</v>
      </c>
      <c r="L1644" s="3">
        <f t="shared" si="1963"/>
        <v>0.7390888888888878</v>
      </c>
      <c r="M1644" s="5">
        <f t="shared" si="1964"/>
        <v>2.5311765603978909E-2</v>
      </c>
      <c r="N1644" s="5">
        <f t="shared" si="1965"/>
        <v>7.4350705838758066E-2</v>
      </c>
      <c r="O1644" s="5">
        <f t="shared" si="1966"/>
        <v>1.8707644716060737E-2</v>
      </c>
      <c r="P1644" s="5">
        <f t="shared" si="1967"/>
        <v>5.4951780566472243E-2</v>
      </c>
      <c r="Q1644" s="5">
        <f t="shared" si="1968"/>
        <v>0.1091987723261105</v>
      </c>
      <c r="R1644" s="5">
        <f t="shared" si="1969"/>
        <v>6.9133061734607017E-3</v>
      </c>
      <c r="S1644" s="5">
        <f t="shared" si="1970"/>
        <v>2.9825044948178496E-2</v>
      </c>
      <c r="T1644" s="5">
        <f t="shared" si="1971"/>
        <v>8.0707599306535621E-2</v>
      </c>
      <c r="U1644" s="5">
        <f t="shared" si="1972"/>
        <v>2.0307125220669974E-2</v>
      </c>
      <c r="V1644" s="5">
        <f t="shared" si="1973"/>
        <v>7.194455429761098E-3</v>
      </c>
      <c r="W1644" s="5">
        <f t="shared" si="1974"/>
        <v>0.10692005088595218</v>
      </c>
      <c r="X1644" s="5">
        <f t="shared" si="1975"/>
        <v>7.9023421609241737E-2</v>
      </c>
      <c r="Y1644" s="5">
        <f t="shared" si="1976"/>
        <v>2.92026664366863E-2</v>
      </c>
      <c r="Z1644" s="5">
        <f t="shared" si="1977"/>
        <v>1.7031825927639197E-3</v>
      </c>
      <c r="AA1644" s="5">
        <f t="shared" si="1978"/>
        <v>5.0029235386241603E-3</v>
      </c>
      <c r="AB1644" s="5">
        <f t="shared" si="1979"/>
        <v>7.3477864439367938E-3</v>
      </c>
      <c r="AC1644" s="5">
        <f t="shared" si="1980"/>
        <v>9.7619655977631008E-4</v>
      </c>
      <c r="AD1644" s="5">
        <f t="shared" si="1981"/>
        <v>7.8516660750414358E-2</v>
      </c>
      <c r="AE1644" s="5">
        <f t="shared" si="1982"/>
        <v>5.8030791553289496E-2</v>
      </c>
      <c r="AF1644" s="5">
        <f t="shared" si="1983"/>
        <v>2.1444956625231694E-2</v>
      </c>
      <c r="AG1644" s="5">
        <f t="shared" si="1984"/>
        <v>5.2832430548042956E-3</v>
      </c>
      <c r="AH1644" s="5">
        <f t="shared" si="1985"/>
        <v>3.1470083251519513E-4</v>
      </c>
      <c r="AI1644" s="5">
        <f t="shared" si="1986"/>
        <v>9.2440129983944845E-4</v>
      </c>
      <c r="AJ1644" s="5">
        <f t="shared" si="1987"/>
        <v>1.3576668296605193E-3</v>
      </c>
      <c r="AK1644" s="5">
        <f t="shared" si="1988"/>
        <v>1.329335517435689E-3</v>
      </c>
      <c r="AL1644" s="5">
        <f t="shared" si="1989"/>
        <v>8.4772812741502876E-5</v>
      </c>
      <c r="AM1644" s="5">
        <f t="shared" si="1990"/>
        <v>4.6126921671382326E-2</v>
      </c>
      <c r="AN1644" s="5">
        <f t="shared" si="1991"/>
        <v>3.409189528596672E-2</v>
      </c>
      <c r="AO1644" s="5">
        <f t="shared" si="1992"/>
        <v>1.2598470503510728E-2</v>
      </c>
      <c r="AP1644" s="5">
        <f t="shared" si="1993"/>
        <v>3.1037965220463903E-3</v>
      </c>
      <c r="AQ1644" s="5">
        <f t="shared" si="1994"/>
        <v>5.734953807041153E-4</v>
      </c>
      <c r="AR1644" s="5">
        <f t="shared" si="1995"/>
        <v>4.6518377727212719E-5</v>
      </c>
      <c r="AS1644" s="5">
        <f t="shared" si="1996"/>
        <v>1.3664294591715634E-4</v>
      </c>
      <c r="AT1644" s="5">
        <f t="shared" si="1997"/>
        <v>2.0068729372301847E-4</v>
      </c>
      <c r="AU1644" s="5">
        <f t="shared" si="1998"/>
        <v>1.9649942210841568E-4</v>
      </c>
      <c r="AV1644" s="5">
        <f t="shared" si="1999"/>
        <v>1.4429920614044558E-4</v>
      </c>
      <c r="AW1644" s="5">
        <f t="shared" si="2000"/>
        <v>5.1122657483327103E-6</v>
      </c>
      <c r="AX1644" s="5">
        <f t="shared" si="2001"/>
        <v>2.2582180675016918E-2</v>
      </c>
      <c r="AY1644" s="5">
        <f t="shared" si="2002"/>
        <v>1.6690238823786365E-2</v>
      </c>
      <c r="AZ1644" s="5">
        <f t="shared" si="2003"/>
        <v>6.1677850337812212E-3</v>
      </c>
      <c r="BA1644" s="5">
        <f t="shared" si="2004"/>
        <v>1.5195137958409581E-3</v>
      </c>
      <c r="BB1644" s="5">
        <f t="shared" si="2005"/>
        <v>2.8076394075485754E-4</v>
      </c>
      <c r="BC1644" s="5">
        <f t="shared" si="2006"/>
        <v>4.1501901802514643E-5</v>
      </c>
      <c r="BD1644" s="5">
        <f t="shared" si="2007"/>
        <v>5.7302026845532029E-6</v>
      </c>
      <c r="BE1644" s="5">
        <f t="shared" si="2008"/>
        <v>1.6831880512069238E-5</v>
      </c>
      <c r="BF1644" s="5">
        <f t="shared" si="2009"/>
        <v>2.4720958155310587E-5</v>
      </c>
      <c r="BG1644" s="5">
        <f t="shared" si="2010"/>
        <v>2.4205089925569571E-5</v>
      </c>
      <c r="BH1644" s="5">
        <f t="shared" si="2011"/>
        <v>1.7774989988981742E-5</v>
      </c>
      <c r="BI1644" s="5">
        <f t="shared" si="2012"/>
        <v>1.0442440662850513E-5</v>
      </c>
      <c r="BJ1644" s="8">
        <f t="shared" si="2013"/>
        <v>0.78645543192161738</v>
      </c>
      <c r="BK1644" s="8">
        <f t="shared" si="2014"/>
        <v>0.13503425474469491</v>
      </c>
      <c r="BL1644" s="8">
        <f t="shared" si="2015"/>
        <v>6.3029243379748814E-2</v>
      </c>
      <c r="BM1644" s="8">
        <f t="shared" si="2016"/>
        <v>0.68010301085594582</v>
      </c>
      <c r="BN1644" s="8">
        <f t="shared" si="2017"/>
        <v>0.28943397522484116</v>
      </c>
    </row>
    <row r="1645" spans="1:66" x14ac:dyDescent="0.25">
      <c r="A1645" t="s">
        <v>13</v>
      </c>
      <c r="B1645" t="s">
        <v>229</v>
      </c>
      <c r="C1645" t="s">
        <v>14</v>
      </c>
      <c r="D1645" s="7" t="s">
        <v>575</v>
      </c>
      <c r="E1645">
        <f>VLOOKUP(A1645,home!$A$2:$E$405,3,FALSE)</f>
        <v>1.76143790849673</v>
      </c>
      <c r="F1645">
        <f>VLOOKUP(B1645,home!$B$2:$E$405,3,FALSE)</f>
        <v>0.67</v>
      </c>
      <c r="G1645">
        <f>VLOOKUP(C1645,away!$B$2:$E$405,4,FALSE)</f>
        <v>0.9</v>
      </c>
      <c r="H1645">
        <f>VLOOKUP(A1645,away!$A$2:$E$405,3,FALSE)</f>
        <v>1.3562091503267999</v>
      </c>
      <c r="I1645">
        <f>VLOOKUP(C1645,away!$B$2:$E$405,3,FALSE)</f>
        <v>0.83</v>
      </c>
      <c r="J1645">
        <f>VLOOKUP(B1645,home!$B$2:$E$405,4,FALSE)</f>
        <v>0.95</v>
      </c>
      <c r="K1645" s="3">
        <f t="shared" si="1962"/>
        <v>1.0621470588235282</v>
      </c>
      <c r="L1645" s="3">
        <f t="shared" si="1963"/>
        <v>1.0693709150326816</v>
      </c>
      <c r="M1645" s="5">
        <f t="shared" si="1964"/>
        <v>0.1186570387930454</v>
      </c>
      <c r="N1645" s="5">
        <f t="shared" si="1965"/>
        <v>0.12603122476274245</v>
      </c>
      <c r="O1645" s="5">
        <f t="shared" si="1966"/>
        <v>0.12688838614918735</v>
      </c>
      <c r="P1645" s="5">
        <f t="shared" si="1967"/>
        <v>0.13477412614722345</v>
      </c>
      <c r="Q1645" s="5">
        <f t="shared" si="1968"/>
        <v>6.6931847350836945E-2</v>
      </c>
      <c r="R1645" s="5">
        <f t="shared" si="1969"/>
        <v>6.7845374801688341E-2</v>
      </c>
      <c r="S1645" s="5">
        <f t="shared" si="1970"/>
        <v>3.8270096033721994E-2</v>
      </c>
      <c r="T1645" s="5">
        <f t="shared" si="1971"/>
        <v>7.1574970846392263E-2</v>
      </c>
      <c r="U1645" s="5">
        <f t="shared" si="1972"/>
        <v>7.2061765300393182E-2</v>
      </c>
      <c r="V1645" s="5">
        <f t="shared" si="1973"/>
        <v>4.8298101664159916E-3</v>
      </c>
      <c r="W1645" s="5">
        <f t="shared" si="1974"/>
        <v>2.3697154935105613E-2</v>
      </c>
      <c r="X1645" s="5">
        <f t="shared" si="1975"/>
        <v>2.5341048256625115E-2</v>
      </c>
      <c r="Y1645" s="5">
        <f t="shared" si="1976"/>
        <v>1.3549489981037267E-2</v>
      </c>
      <c r="Z1645" s="5">
        <f t="shared" si="1977"/>
        <v>2.4183956844138901E-2</v>
      </c>
      <c r="AA1645" s="5">
        <f t="shared" si="1978"/>
        <v>2.5686918632717267E-2</v>
      </c>
      <c r="AB1645" s="5">
        <f t="shared" si="1979"/>
        <v>1.3641642537989962E-2</v>
      </c>
      <c r="AC1645" s="5">
        <f t="shared" si="1980"/>
        <v>3.4286495519821768E-4</v>
      </c>
      <c r="AD1645" s="5">
        <f t="shared" si="1981"/>
        <v>6.2924658542019701E-3</v>
      </c>
      <c r="AE1645" s="5">
        <f t="shared" si="1982"/>
        <v>6.7289799683198648E-3</v>
      </c>
      <c r="AF1645" s="5">
        <f t="shared" si="1983"/>
        <v>3.5978877329793982E-3</v>
      </c>
      <c r="AG1645" s="5">
        <f t="shared" si="1984"/>
        <v>1.2824921657336799E-3</v>
      </c>
      <c r="AH1645" s="5">
        <f t="shared" si="1985"/>
        <v>6.4654050148819243E-3</v>
      </c>
      <c r="AI1645" s="5">
        <f t="shared" si="1986"/>
        <v>6.867210920659725E-3</v>
      </c>
      <c r="AJ1645" s="5">
        <f t="shared" si="1987"/>
        <v>3.6469939408497695E-3</v>
      </c>
      <c r="AK1645" s="5">
        <f t="shared" si="1988"/>
        <v>1.2912146292736041E-3</v>
      </c>
      <c r="AL1645" s="5">
        <f t="shared" si="1989"/>
        <v>1.5577440729476596E-5</v>
      </c>
      <c r="AM1645" s="5">
        <f t="shared" si="1990"/>
        <v>1.3367048199576211E-3</v>
      </c>
      <c r="AN1645" s="5">
        <f t="shared" si="1991"/>
        <v>1.429433256446677E-3</v>
      </c>
      <c r="AO1645" s="5">
        <f t="shared" si="1992"/>
        <v>7.6429717471226423E-4</v>
      </c>
      <c r="AP1645" s="5">
        <f t="shared" si="1993"/>
        <v>2.7243905635964912E-4</v>
      </c>
      <c r="AQ1645" s="5">
        <f t="shared" si="1994"/>
        <v>7.283460074748957E-5</v>
      </c>
      <c r="AR1645" s="5">
        <f t="shared" si="1995"/>
        <v>1.3827832153642348E-3</v>
      </c>
      <c r="AS1645" s="5">
        <f t="shared" si="1996"/>
        <v>1.4687191251896634E-3</v>
      </c>
      <c r="AT1645" s="5">
        <f t="shared" si="1997"/>
        <v>7.79997849529033E-4</v>
      </c>
      <c r="AU1645" s="5">
        <f t="shared" si="1998"/>
        <v>2.7615747392197986E-4</v>
      </c>
      <c r="AV1645" s="5">
        <f t="shared" si="1999"/>
        <v>7.3329962174591509E-5</v>
      </c>
      <c r="AW1645" s="5">
        <f t="shared" si="2000"/>
        <v>4.9148087801813748E-7</v>
      </c>
      <c r="AX1645" s="5">
        <f t="shared" si="2001"/>
        <v>2.3662951550553675E-4</v>
      </c>
      <c r="AY1645" s="5">
        <f t="shared" si="2002"/>
        <v>2.5304472151989593E-4</v>
      </c>
      <c r="AZ1645" s="5">
        <f t="shared" si="2003"/>
        <v>1.3529933269796056E-4</v>
      </c>
      <c r="BA1645" s="5">
        <f t="shared" si="2004"/>
        <v>4.8228390403509772E-5</v>
      </c>
      <c r="BB1645" s="5">
        <f t="shared" si="2005"/>
        <v>1.2893509494088661E-5</v>
      </c>
      <c r="BC1645" s="5">
        <f t="shared" si="2006"/>
        <v>2.7575888091352327E-6</v>
      </c>
      <c r="BD1645" s="5">
        <f t="shared" si="2007"/>
        <v>2.4645135871764745E-4</v>
      </c>
      <c r="BE1645" s="5">
        <f t="shared" si="2008"/>
        <v>2.6176758580501153E-4</v>
      </c>
      <c r="BF1645" s="5">
        <f t="shared" si="2009"/>
        <v>1.3901783567906424E-4</v>
      </c>
      <c r="BG1645" s="5">
        <f t="shared" si="2010"/>
        <v>4.9219128430176891E-5</v>
      </c>
      <c r="BH1645" s="5">
        <f t="shared" si="2011"/>
        <v>1.3069488124992469E-5</v>
      </c>
      <c r="BI1645" s="5">
        <f t="shared" si="2012"/>
        <v>2.7763436744579571E-6</v>
      </c>
      <c r="BJ1645" s="8">
        <f t="shared" si="2013"/>
        <v>0.34959212382062826</v>
      </c>
      <c r="BK1645" s="8">
        <f t="shared" si="2014"/>
        <v>0.29714255825785441</v>
      </c>
      <c r="BL1645" s="8">
        <f t="shared" si="2015"/>
        <v>0.32908820129425193</v>
      </c>
      <c r="BM1645" s="8">
        <f t="shared" si="2016"/>
        <v>0.35862628897150772</v>
      </c>
      <c r="BN1645" s="8">
        <f t="shared" si="2017"/>
        <v>0.64112799800472375</v>
      </c>
    </row>
    <row r="1646" spans="1:66" x14ac:dyDescent="0.25">
      <c r="A1646" t="s">
        <v>13</v>
      </c>
      <c r="B1646" t="s">
        <v>45</v>
      </c>
      <c r="C1646" t="s">
        <v>43</v>
      </c>
      <c r="D1646" s="7" t="s">
        <v>575</v>
      </c>
      <c r="E1646">
        <f>VLOOKUP(A1646,home!$A$2:$E$405,3,FALSE)</f>
        <v>1.76143790849673</v>
      </c>
      <c r="F1646">
        <f>VLOOKUP(B1646,home!$B$2:$E$405,3,FALSE)</f>
        <v>0.9</v>
      </c>
      <c r="G1646">
        <f>VLOOKUP(C1646,away!$B$2:$E$405,4,FALSE)</f>
        <v>0.8</v>
      </c>
      <c r="H1646">
        <f>VLOOKUP(A1646,away!$A$2:$E$405,3,FALSE)</f>
        <v>1.3562091503267999</v>
      </c>
      <c r="I1646">
        <f>VLOOKUP(C1646,away!$B$2:$E$405,3,FALSE)</f>
        <v>1.1000000000000001</v>
      </c>
      <c r="J1646">
        <f>VLOOKUP(B1646,home!$B$2:$E$405,4,FALSE)</f>
        <v>0.91</v>
      </c>
      <c r="K1646" s="3">
        <f t="shared" si="1962"/>
        <v>1.2682352941176456</v>
      </c>
      <c r="L1646" s="3">
        <f t="shared" si="1963"/>
        <v>1.3575653594771269</v>
      </c>
      <c r="M1646" s="5">
        <f t="shared" si="1964"/>
        <v>7.2381781094796815E-2</v>
      </c>
      <c r="N1646" s="5">
        <f t="shared" si="1965"/>
        <v>9.1797129435518682E-2</v>
      </c>
      <c r="O1646" s="5">
        <f t="shared" si="1966"/>
        <v>9.826299867155254E-2</v>
      </c>
      <c r="P1646" s="5">
        <f t="shared" si="1967"/>
        <v>0.12462060302109826</v>
      </c>
      <c r="Q1646" s="5">
        <f t="shared" si="1968"/>
        <v>5.8210179724405321E-2</v>
      </c>
      <c r="R1646" s="5">
        <f t="shared" si="1969"/>
        <v>6.6699221557423333E-2</v>
      </c>
      <c r="S1646" s="5">
        <f t="shared" si="1970"/>
        <v>5.3640206355942265E-2</v>
      </c>
      <c r="T1646" s="5">
        <f t="shared" si="1971"/>
        <v>7.9024123562790455E-2</v>
      </c>
      <c r="U1646" s="5">
        <f t="shared" si="1972"/>
        <v>8.4590306869296805E-2</v>
      </c>
      <c r="V1646" s="5">
        <f t="shared" si="1973"/>
        <v>1.0261444801817836E-2</v>
      </c>
      <c r="W1646" s="5">
        <f t="shared" si="1974"/>
        <v>2.4608068134474057E-2</v>
      </c>
      <c r="X1646" s="5">
        <f t="shared" si="1975"/>
        <v>3.3407060863014905E-2</v>
      </c>
      <c r="Y1646" s="5">
        <f t="shared" si="1976"/>
        <v>2.2676134294786543E-2</v>
      </c>
      <c r="Z1646" s="5">
        <f t="shared" si="1977"/>
        <v>3.0182850896815994E-2</v>
      </c>
      <c r="AA1646" s="5">
        <f t="shared" si="1978"/>
        <v>3.8278956784432473E-2</v>
      </c>
      <c r="AB1646" s="5">
        <f t="shared" si="1979"/>
        <v>2.4273362008010686E-2</v>
      </c>
      <c r="AC1646" s="5">
        <f t="shared" si="1980"/>
        <v>1.1042034850899268E-3</v>
      </c>
      <c r="AD1646" s="5">
        <f t="shared" si="1981"/>
        <v>7.8022051320479442E-3</v>
      </c>
      <c r="AE1646" s="5">
        <f t="shared" si="1982"/>
        <v>1.059200341480295E-2</v>
      </c>
      <c r="AF1646" s="5">
        <f t="shared" si="1983"/>
        <v>7.1896684616999619E-3</v>
      </c>
      <c r="AG1646" s="5">
        <f t="shared" si="1984"/>
        <v>3.253481616576358E-3</v>
      </c>
      <c r="AH1646" s="5">
        <f t="shared" si="1985"/>
        <v>1.0243798206945131E-2</v>
      </c>
      <c r="AI1646" s="5">
        <f t="shared" si="1986"/>
        <v>1.2991546431866868E-2</v>
      </c>
      <c r="AJ1646" s="5">
        <f t="shared" si="1987"/>
        <v>8.2381688550308644E-3</v>
      </c>
      <c r="AK1646" s="5">
        <f t="shared" si="1988"/>
        <v>3.4826455002836313E-3</v>
      </c>
      <c r="AL1646" s="5">
        <f t="shared" si="1989"/>
        <v>7.6044829010043168E-5</v>
      </c>
      <c r="AM1646" s="5">
        <f t="shared" si="1990"/>
        <v>1.9790063840818056E-3</v>
      </c>
      <c r="AN1646" s="5">
        <f t="shared" si="1991"/>
        <v>2.6866305132135452E-3</v>
      </c>
      <c r="AO1646" s="5">
        <f t="shared" si="1992"/>
        <v>1.8236382592264823E-3</v>
      </c>
      <c r="AP1646" s="5">
        <f t="shared" si="1993"/>
        <v>8.2523604298101417E-4</v>
      </c>
      <c r="AQ1646" s="5">
        <f t="shared" si="1994"/>
        <v>2.8007796633575051E-4</v>
      </c>
      <c r="AR1646" s="5">
        <f t="shared" si="1995"/>
        <v>2.7813251190445228E-3</v>
      </c>
      <c r="AS1646" s="5">
        <f t="shared" si="1996"/>
        <v>3.5273746803882264E-3</v>
      </c>
      <c r="AT1646" s="5">
        <f t="shared" si="1997"/>
        <v>2.2367705326226494E-3</v>
      </c>
      <c r="AU1646" s="5">
        <f t="shared" si="1998"/>
        <v>9.4558377810478932E-4</v>
      </c>
      <c r="AV1646" s="5">
        <f t="shared" si="1999"/>
        <v>2.9980568023440059E-4</v>
      </c>
      <c r="AW1646" s="5">
        <f t="shared" si="2000"/>
        <v>3.6368699356419787E-6</v>
      </c>
      <c r="AX1646" s="5">
        <f t="shared" si="2001"/>
        <v>4.1830762392944753E-4</v>
      </c>
      <c r="AY1646" s="5">
        <f t="shared" si="2002"/>
        <v>5.6787993985180313E-4</v>
      </c>
      <c r="AZ1646" s="5">
        <f t="shared" si="2003"/>
        <v>3.854670673423812E-4</v>
      </c>
      <c r="BA1646" s="5">
        <f t="shared" si="2004"/>
        <v>1.7443224594775129E-4</v>
      </c>
      <c r="BB1646" s="5">
        <f t="shared" si="2005"/>
        <v>5.9200793668615389E-5</v>
      </c>
      <c r="BC1646" s="5">
        <f t="shared" si="2006"/>
        <v>1.6073789347613013E-5</v>
      </c>
      <c r="BD1646" s="5">
        <f t="shared" si="2007"/>
        <v>6.2930510584307338E-4</v>
      </c>
      <c r="BE1646" s="5">
        <f t="shared" si="2008"/>
        <v>7.9810694599862625E-4</v>
      </c>
      <c r="BF1646" s="5">
        <f t="shared" si="2009"/>
        <v>5.0609369869795192E-4</v>
      </c>
      <c r="BG1646" s="5">
        <f t="shared" si="2010"/>
        <v>2.1394863027309467E-4</v>
      </c>
      <c r="BH1646" s="5">
        <f t="shared" si="2011"/>
        <v>6.7834301010116424E-5</v>
      </c>
      <c r="BI1646" s="5">
        <f t="shared" si="2012"/>
        <v>1.7205970938565979E-5</v>
      </c>
      <c r="BJ1646" s="8">
        <f t="shared" si="2013"/>
        <v>0.34777600526604335</v>
      </c>
      <c r="BK1646" s="8">
        <f t="shared" si="2014"/>
        <v>0.26265216352760695</v>
      </c>
      <c r="BL1646" s="8">
        <f t="shared" si="2015"/>
        <v>0.35908435932799843</v>
      </c>
      <c r="BM1646" s="8">
        <f t="shared" si="2016"/>
        <v>0.48715922244375359</v>
      </c>
      <c r="BN1646" s="8">
        <f t="shared" si="2017"/>
        <v>0.51197191350479498</v>
      </c>
    </row>
    <row r="1647" spans="1:66" x14ac:dyDescent="0.25">
      <c r="A1647" t="s">
        <v>13</v>
      </c>
      <c r="B1647" t="s">
        <v>228</v>
      </c>
      <c r="C1647" t="s">
        <v>44</v>
      </c>
      <c r="D1647" s="7" t="s">
        <v>575</v>
      </c>
      <c r="E1647">
        <f>VLOOKUP(A1647,home!$A$2:$E$405,3,FALSE)</f>
        <v>1.76143790849673</v>
      </c>
      <c r="F1647">
        <f>VLOOKUP(B1647,home!$B$2:$E$405,3,FALSE)</f>
        <v>1.07</v>
      </c>
      <c r="G1647">
        <f>VLOOKUP(C1647,away!$B$2:$E$405,4,FALSE)</f>
        <v>1.1399999999999999</v>
      </c>
      <c r="H1647">
        <f>VLOOKUP(A1647,away!$A$2:$E$405,3,FALSE)</f>
        <v>1.3562091503267999</v>
      </c>
      <c r="I1647">
        <f>VLOOKUP(C1647,away!$B$2:$E$405,3,FALSE)</f>
        <v>0.56999999999999995</v>
      </c>
      <c r="J1647">
        <f>VLOOKUP(B1647,home!$B$2:$E$405,4,FALSE)</f>
        <v>1.08</v>
      </c>
      <c r="K1647" s="3">
        <f t="shared" si="1962"/>
        <v>2.148601960784311</v>
      </c>
      <c r="L1647" s="3">
        <f t="shared" si="1963"/>
        <v>0.83488235294117796</v>
      </c>
      <c r="M1647" s="5">
        <f t="shared" si="1964"/>
        <v>5.061616366264967E-2</v>
      </c>
      <c r="N1647" s="5">
        <f t="shared" si="1965"/>
        <v>0.10875398849294866</v>
      </c>
      <c r="O1647" s="5">
        <f t="shared" si="1966"/>
        <v>4.2258541815528711E-2</v>
      </c>
      <c r="P1647" s="5">
        <f t="shared" si="1967"/>
        <v>9.0796785804730787E-2</v>
      </c>
      <c r="Q1647" s="5">
        <f t="shared" si="1968"/>
        <v>0.11683451645953197</v>
      </c>
      <c r="R1647" s="5">
        <f t="shared" si="1969"/>
        <v>1.7640455411405881E-2</v>
      </c>
      <c r="S1647" s="5">
        <f t="shared" si="1970"/>
        <v>4.0718496404704603E-2</v>
      </c>
      <c r="T1647" s="5">
        <f t="shared" si="1971"/>
        <v>9.7543076006478838E-2</v>
      </c>
      <c r="U1647" s="5">
        <f t="shared" si="1972"/>
        <v>3.7902317086074888E-2</v>
      </c>
      <c r="V1647" s="5">
        <f t="shared" si="1973"/>
        <v>8.1157838586227698E-3</v>
      </c>
      <c r="W1647" s="5">
        <f t="shared" si="1974"/>
        <v>8.3676957050745751E-2</v>
      </c>
      <c r="X1647" s="5">
        <f t="shared" si="1975"/>
        <v>6.9860414789484515E-2</v>
      </c>
      <c r="Y1647" s="5">
        <f t="shared" si="1976"/>
        <v>2.9162613738445746E-2</v>
      </c>
      <c r="Z1647" s="5">
        <f t="shared" si="1977"/>
        <v>4.9092349736094935E-3</v>
      </c>
      <c r="AA1647" s="5">
        <f t="shared" si="1978"/>
        <v>1.0547991890248272E-2</v>
      </c>
      <c r="AB1647" s="5">
        <f t="shared" si="1979"/>
        <v>1.1331718028862226E-2</v>
      </c>
      <c r="AC1647" s="5">
        <f t="shared" si="1980"/>
        <v>9.0989596421229473E-4</v>
      </c>
      <c r="AD1647" s="5">
        <f t="shared" si="1981"/>
        <v>4.4947118497924231E-2</v>
      </c>
      <c r="AE1647" s="5">
        <f t="shared" si="1982"/>
        <v>3.7525556049472927E-2</v>
      </c>
      <c r="AF1647" s="5">
        <f t="shared" si="1983"/>
        <v>1.5664712265005005E-2</v>
      </c>
      <c r="AG1647" s="5">
        <f t="shared" si="1984"/>
        <v>4.3593972779846363E-3</v>
      </c>
      <c r="AH1647" s="5">
        <f t="shared" si="1985"/>
        <v>1.0246584114770537E-3</v>
      </c>
      <c r="AI1647" s="5">
        <f t="shared" si="1986"/>
        <v>2.2015830720337349E-3</v>
      </c>
      <c r="AJ1647" s="5">
        <f t="shared" si="1987"/>
        <v>2.3651628527006151E-3</v>
      </c>
      <c r="AK1647" s="5">
        <f t="shared" si="1988"/>
        <v>1.6939311809622522E-3</v>
      </c>
      <c r="AL1647" s="5">
        <f t="shared" si="1989"/>
        <v>6.5287942024050237E-5</v>
      </c>
      <c r="AM1647" s="5">
        <f t="shared" si="1990"/>
        <v>1.9314693387248959E-2</v>
      </c>
      <c r="AN1647" s="5">
        <f t="shared" si="1991"/>
        <v>1.6125496661483822E-2</v>
      </c>
      <c r="AO1647" s="5">
        <f t="shared" si="1992"/>
        <v>6.7314462975423608E-3</v>
      </c>
      <c r="AP1647" s="5">
        <f t="shared" si="1993"/>
        <v>1.8733219078631157E-3</v>
      </c>
      <c r="AQ1647" s="5">
        <f t="shared" si="1994"/>
        <v>3.9100085056325358E-4</v>
      </c>
      <c r="AR1647" s="5">
        <f t="shared" si="1995"/>
        <v>1.7109384510698652E-4</v>
      </c>
      <c r="AS1647" s="5">
        <f t="shared" si="1996"/>
        <v>3.676125710749984E-4</v>
      </c>
      <c r="AT1647" s="5">
        <f t="shared" si="1997"/>
        <v>3.9492654551035177E-4</v>
      </c>
      <c r="AU1647" s="5">
        <f t="shared" si="1998"/>
        <v>2.828466500164388E-4</v>
      </c>
      <c r="AV1647" s="5">
        <f t="shared" si="1999"/>
        <v>1.5193121670664854E-4</v>
      </c>
      <c r="AW1647" s="5">
        <f t="shared" si="2000"/>
        <v>3.2532072204676558E-6</v>
      </c>
      <c r="AX1647" s="5">
        <f t="shared" si="2001"/>
        <v>6.9165980139651384E-3</v>
      </c>
      <c r="AY1647" s="5">
        <f t="shared" si="2002"/>
        <v>5.7745456242474938E-3</v>
      </c>
      <c r="AZ1647" s="5">
        <f t="shared" si="2003"/>
        <v>2.4105331189689652E-3</v>
      </c>
      <c r="BA1647" s="5">
        <f t="shared" si="2004"/>
        <v>6.7083718740248207E-4</v>
      </c>
      <c r="BB1647" s="5">
        <f t="shared" si="2005"/>
        <v>1.4001753236475651E-4</v>
      </c>
      <c r="BC1647" s="5">
        <f t="shared" si="2006"/>
        <v>2.33796333747411E-5</v>
      </c>
      <c r="BD1647" s="5">
        <f t="shared" si="2007"/>
        <v>2.3807205329445715E-5</v>
      </c>
      <c r="BE1647" s="5">
        <f t="shared" si="2008"/>
        <v>5.1152208051641759E-5</v>
      </c>
      <c r="BF1647" s="5">
        <f t="shared" si="2009"/>
        <v>5.4952867259102259E-5</v>
      </c>
      <c r="BG1647" s="5">
        <f t="shared" si="2010"/>
        <v>3.9357279447875697E-5</v>
      </c>
      <c r="BH1647" s="5">
        <f t="shared" si="2011"/>
        <v>2.1140781948210447E-5</v>
      </c>
      <c r="BI1647" s="5">
        <f t="shared" si="2012"/>
        <v>9.0846251092877089E-6</v>
      </c>
      <c r="BJ1647" s="8">
        <f t="shared" si="2013"/>
        <v>0.66870022084304737</v>
      </c>
      <c r="BK1647" s="8">
        <f t="shared" si="2014"/>
        <v>0.19699695926119165</v>
      </c>
      <c r="BL1647" s="8">
        <f t="shared" si="2015"/>
        <v>0.12853426554485459</v>
      </c>
      <c r="BM1647" s="8">
        <f t="shared" si="2016"/>
        <v>0.56646893655888075</v>
      </c>
      <c r="BN1647" s="8">
        <f t="shared" si="2017"/>
        <v>0.42690045164679569</v>
      </c>
    </row>
    <row r="1648" spans="1:66" x14ac:dyDescent="0.25">
      <c r="A1648" t="s">
        <v>13</v>
      </c>
      <c r="B1648" t="s">
        <v>52</v>
      </c>
      <c r="C1648" t="s">
        <v>55</v>
      </c>
      <c r="D1648" s="7" t="s">
        <v>575</v>
      </c>
      <c r="E1648">
        <f>VLOOKUP(A1648,home!$A$2:$E$405,3,FALSE)</f>
        <v>1.76143790849673</v>
      </c>
      <c r="F1648">
        <f>VLOOKUP(B1648,home!$B$2:$E$405,3,FALSE)</f>
        <v>1.44</v>
      </c>
      <c r="G1648">
        <f>VLOOKUP(C1648,away!$B$2:$E$405,4,FALSE)</f>
        <v>1.17</v>
      </c>
      <c r="H1648">
        <f>VLOOKUP(A1648,away!$A$2:$E$405,3,FALSE)</f>
        <v>1.3562091503267999</v>
      </c>
      <c r="I1648">
        <f>VLOOKUP(C1648,away!$B$2:$E$405,3,FALSE)</f>
        <v>0.56999999999999995</v>
      </c>
      <c r="J1648">
        <f>VLOOKUP(B1648,home!$B$2:$E$405,4,FALSE)</f>
        <v>0.74</v>
      </c>
      <c r="K1648" s="3">
        <f t="shared" si="1962"/>
        <v>2.9676705882352903</v>
      </c>
      <c r="L1648" s="3">
        <f t="shared" si="1963"/>
        <v>0.57204901960784416</v>
      </c>
      <c r="M1648" s="5">
        <f t="shared" si="1964"/>
        <v>2.9021463332172513E-2</v>
      </c>
      <c r="N1648" s="5">
        <f t="shared" si="1965"/>
        <v>8.6126143158437307E-2</v>
      </c>
      <c r="O1648" s="5">
        <f t="shared" si="1966"/>
        <v>1.6601699646754283E-2</v>
      </c>
      <c r="P1648" s="5">
        <f t="shared" si="1967"/>
        <v>4.9268375756388899E-2</v>
      </c>
      <c r="Q1648" s="5">
        <f t="shared" si="1968"/>
        <v>0.12779701096471827</v>
      </c>
      <c r="R1648" s="5">
        <f t="shared" si="1969"/>
        <v>4.7484930033748407E-3</v>
      </c>
      <c r="S1648" s="5">
        <f t="shared" si="1970"/>
        <v>2.0910152099237887E-2</v>
      </c>
      <c r="T1648" s="5">
        <f t="shared" si="1971"/>
        <v>7.3106154831179992E-2</v>
      </c>
      <c r="U1648" s="5">
        <f t="shared" si="1972"/>
        <v>1.4091963024556573E-2</v>
      </c>
      <c r="V1648" s="5">
        <f t="shared" si="1973"/>
        <v>3.9442426108986812E-3</v>
      </c>
      <c r="W1648" s="5">
        <f t="shared" si="1974"/>
        <v>0.12641981023479243</v>
      </c>
      <c r="X1648" s="5">
        <f t="shared" si="1975"/>
        <v>7.2318328503822707E-2</v>
      </c>
      <c r="Y1648" s="5">
        <f t="shared" si="1976"/>
        <v>2.0684814460144894E-2</v>
      </c>
      <c r="Z1648" s="5">
        <f t="shared" si="1977"/>
        <v>9.0545692239842827E-4</v>
      </c>
      <c r="AA1648" s="5">
        <f t="shared" si="1978"/>
        <v>2.6870978775158593E-3</v>
      </c>
      <c r="AB1648" s="5">
        <f t="shared" si="1979"/>
        <v>3.9872106694066453E-3</v>
      </c>
      <c r="AC1648" s="5">
        <f t="shared" si="1980"/>
        <v>4.1849721877370622E-4</v>
      </c>
      <c r="AD1648" s="5">
        <f t="shared" si="1981"/>
        <v>9.3793088151020068E-2</v>
      </c>
      <c r="AE1648" s="5">
        <f t="shared" si="1982"/>
        <v>5.3654244122783135E-2</v>
      </c>
      <c r="AF1648" s="5">
        <f t="shared" si="1983"/>
        <v>1.5346428874119012E-2</v>
      </c>
      <c r="AG1648" s="5">
        <f t="shared" si="1984"/>
        <v>2.9263031973070976E-3</v>
      </c>
      <c r="AH1648" s="5">
        <f t="shared" si="1985"/>
        <v>1.2949143618878919E-4</v>
      </c>
      <c r="AI1648" s="5">
        <f t="shared" si="1986"/>
        <v>3.8428792660581657E-4</v>
      </c>
      <c r="AJ1648" s="5">
        <f t="shared" si="1987"/>
        <v>5.7021998860100191E-4</v>
      </c>
      <c r="AK1648" s="5">
        <f t="shared" si="1988"/>
        <v>5.6407502966501863E-4</v>
      </c>
      <c r="AL1648" s="5">
        <f t="shared" si="1989"/>
        <v>2.8418523203396523E-5</v>
      </c>
      <c r="AM1648" s="5">
        <f t="shared" si="1990"/>
        <v>5.5669397817108411E-2</v>
      </c>
      <c r="AN1648" s="5">
        <f t="shared" si="1991"/>
        <v>3.1845624443435923E-2</v>
      </c>
      <c r="AO1648" s="5">
        <f t="shared" si="1992"/>
        <v>9.1086291208335585E-3</v>
      </c>
      <c r="AP1648" s="5">
        <f t="shared" si="1993"/>
        <v>1.7368607861814322E-3</v>
      </c>
      <c r="AQ1648" s="5">
        <f t="shared" si="1994"/>
        <v>2.4839237748259943E-4</v>
      </c>
      <c r="AR1648" s="5">
        <f t="shared" si="1995"/>
        <v>1.4815089823881717E-5</v>
      </c>
      <c r="AS1648" s="5">
        <f t="shared" si="1996"/>
        <v>4.396630633239772E-5</v>
      </c>
      <c r="AT1648" s="5">
        <f t="shared" si="1997"/>
        <v>6.5238757087999864E-5</v>
      </c>
      <c r="AU1648" s="5">
        <f t="shared" si="1998"/>
        <v>6.4535713541027918E-5</v>
      </c>
      <c r="AV1648" s="5">
        <f t="shared" si="1999"/>
        <v>4.7880184741621641E-5</v>
      </c>
      <c r="AW1648" s="5">
        <f t="shared" si="2000"/>
        <v>1.3401331279858876E-6</v>
      </c>
      <c r="AX1648" s="5">
        <f t="shared" si="2001"/>
        <v>2.7534739094433738E-2</v>
      </c>
      <c r="AY1648" s="5">
        <f t="shared" si="2002"/>
        <v>1.5751220504128596E-2</v>
      </c>
      <c r="AZ1648" s="5">
        <f t="shared" si="2003"/>
        <v>4.5052351235068686E-3</v>
      </c>
      <c r="BA1648" s="5">
        <f t="shared" si="2004"/>
        <v>8.5907177850164291E-4</v>
      </c>
      <c r="BB1648" s="5">
        <f t="shared" si="2005"/>
        <v>1.2285779216615798E-4</v>
      </c>
      <c r="BC1648" s="5">
        <f t="shared" si="2006"/>
        <v>1.4056135911966994E-5</v>
      </c>
      <c r="BD1648" s="5">
        <f t="shared" si="2007"/>
        <v>1.4124929348589469E-6</v>
      </c>
      <c r="BE1648" s="5">
        <f t="shared" si="2008"/>
        <v>4.1918137388710428E-6</v>
      </c>
      <c r="BF1648" s="5">
        <f t="shared" si="2009"/>
        <v>6.2199611721041003E-6</v>
      </c>
      <c r="BG1648" s="5">
        <f t="shared" si="2010"/>
        <v>6.1529319434729463E-6</v>
      </c>
      <c r="BH1648" s="5">
        <f t="shared" si="2011"/>
        <v>4.5649687900145173E-6</v>
      </c>
      <c r="BI1648" s="5">
        <f t="shared" si="2012"/>
        <v>2.7094647228676237E-6</v>
      </c>
      <c r="BJ1648" s="8">
        <f t="shared" si="2013"/>
        <v>0.81956841147201587</v>
      </c>
      <c r="BK1648" s="8">
        <f t="shared" si="2014"/>
        <v>0.11934237004480368</v>
      </c>
      <c r="BL1648" s="8">
        <f t="shared" si="2015"/>
        <v>4.4026226287497944E-2</v>
      </c>
      <c r="BM1648" s="8">
        <f t="shared" si="2016"/>
        <v>0.65452939849386926</v>
      </c>
      <c r="BN1648" s="8">
        <f t="shared" si="2017"/>
        <v>0.31356318586184612</v>
      </c>
    </row>
    <row r="1649" spans="1:66" x14ac:dyDescent="0.25">
      <c r="A1649" t="s">
        <v>13</v>
      </c>
      <c r="B1649" t="s">
        <v>51</v>
      </c>
      <c r="C1649" t="s">
        <v>53</v>
      </c>
      <c r="D1649" s="7" t="s">
        <v>575</v>
      </c>
      <c r="E1649">
        <f>VLOOKUP(A1649,home!$A$2:$E$405,3,FALSE)</f>
        <v>1.76143790849673</v>
      </c>
      <c r="F1649">
        <f>VLOOKUP(B1649,home!$B$2:$E$405,3,FALSE)</f>
        <v>0.83</v>
      </c>
      <c r="G1649">
        <f>VLOOKUP(C1649,away!$B$2:$E$405,4,FALSE)</f>
        <v>0.9</v>
      </c>
      <c r="H1649">
        <f>VLOOKUP(A1649,away!$A$2:$E$405,3,FALSE)</f>
        <v>1.3562091503267999</v>
      </c>
      <c r="I1649">
        <f>VLOOKUP(C1649,away!$B$2:$E$405,3,FALSE)</f>
        <v>0.43</v>
      </c>
      <c r="J1649">
        <f>VLOOKUP(B1649,home!$B$2:$E$405,4,FALSE)</f>
        <v>0.91</v>
      </c>
      <c r="K1649" s="3">
        <f t="shared" si="1962"/>
        <v>1.3157941176470573</v>
      </c>
      <c r="L1649" s="3">
        <f t="shared" si="1963"/>
        <v>0.53068464052287678</v>
      </c>
      <c r="M1649" s="5">
        <f t="shared" si="1964"/>
        <v>0.1577918123492083</v>
      </c>
      <c r="N1649" s="5">
        <f t="shared" si="1965"/>
        <v>0.20762153850195655</v>
      </c>
      <c r="O1649" s="5">
        <f t="shared" si="1966"/>
        <v>8.373769121399284E-2</v>
      </c>
      <c r="P1649" s="5">
        <f t="shared" si="1967"/>
        <v>0.11018156152471745</v>
      </c>
      <c r="Q1649" s="5">
        <f t="shared" si="1968"/>
        <v>0.13659359952885328</v>
      </c>
      <c r="R1649" s="5">
        <f t="shared" si="1969"/>
        <v>2.2219153280056723E-2</v>
      </c>
      <c r="S1649" s="5">
        <f t="shared" si="1970"/>
        <v>1.9234167348870696E-2</v>
      </c>
      <c r="T1649" s="5">
        <f t="shared" si="1971"/>
        <v>7.2488125263695288E-2</v>
      </c>
      <c r="U1649" s="5">
        <f t="shared" si="1972"/>
        <v>2.9235831184996952E-2</v>
      </c>
      <c r="V1649" s="5">
        <f t="shared" si="1973"/>
        <v>1.4922972530667358E-3</v>
      </c>
      <c r="W1649" s="5">
        <f t="shared" si="1974"/>
        <v>5.9909684922767666E-2</v>
      </c>
      <c r="X1649" s="5">
        <f t="shared" si="1975"/>
        <v>3.179314960707777E-2</v>
      </c>
      <c r="Y1649" s="5">
        <f t="shared" si="1976"/>
        <v>8.4360680851610532E-3</v>
      </c>
      <c r="Z1649" s="5">
        <f t="shared" si="1977"/>
        <v>3.9304544570498675E-3</v>
      </c>
      <c r="AA1649" s="5">
        <f t="shared" si="1978"/>
        <v>5.1716688542658732E-3</v>
      </c>
      <c r="AB1649" s="5">
        <f t="shared" si="1979"/>
        <v>3.4024257284307672E-3</v>
      </c>
      <c r="AC1649" s="5">
        <f t="shared" si="1980"/>
        <v>6.5126811379657566E-5</v>
      </c>
      <c r="AD1649" s="5">
        <f t="shared" si="1981"/>
        <v>1.9707202752866575E-2</v>
      </c>
      <c r="AE1649" s="5">
        <f t="shared" si="1982"/>
        <v>1.0458309808616447E-2</v>
      </c>
      <c r="AF1649" s="5">
        <f t="shared" si="1983"/>
        <v>2.7750321906312475E-3</v>
      </c>
      <c r="AG1649" s="5">
        <f t="shared" si="1984"/>
        <v>4.9088898684151831E-4</v>
      </c>
      <c r="AH1649" s="5">
        <f t="shared" si="1985"/>
        <v>5.2145795265776172E-4</v>
      </c>
      <c r="AI1649" s="5">
        <f t="shared" si="1986"/>
        <v>6.8613130670736055E-4</v>
      </c>
      <c r="AJ1649" s="5">
        <f t="shared" si="1987"/>
        <v>4.5140376864951704E-4</v>
      </c>
      <c r="AK1649" s="5">
        <f t="shared" si="1988"/>
        <v>1.9798480782424923E-4</v>
      </c>
      <c r="AL1649" s="5">
        <f t="shared" si="1989"/>
        <v>1.8190484456964694E-6</v>
      </c>
      <c r="AM1649" s="5">
        <f t="shared" si="1990"/>
        <v>5.186124291499946E-3</v>
      </c>
      <c r="AN1649" s="5">
        <f t="shared" si="1991"/>
        <v>2.7521965053416081E-3</v>
      </c>
      <c r="AO1649" s="5">
        <f t="shared" si="1992"/>
        <v>7.3027420654276449E-4</v>
      </c>
      <c r="AP1649" s="5">
        <f t="shared" si="1993"/>
        <v>1.2918176826075869E-4</v>
      </c>
      <c r="AQ1649" s="5">
        <f t="shared" si="1994"/>
        <v>1.7138695062892568E-5</v>
      </c>
      <c r="AR1649" s="5">
        <f t="shared" si="1995"/>
        <v>5.5345945230795924E-5</v>
      </c>
      <c r="AS1649" s="5">
        <f t="shared" si="1996"/>
        <v>7.2823869170297479E-5</v>
      </c>
      <c r="AT1649" s="5">
        <f t="shared" si="1997"/>
        <v>4.7910609339288167E-5</v>
      </c>
      <c r="AU1649" s="5">
        <f t="shared" si="1998"/>
        <v>2.1013499313840512E-5</v>
      </c>
      <c r="AV1649" s="5">
        <f t="shared" si="1999"/>
        <v>6.9123596970829558E-6</v>
      </c>
      <c r="AW1649" s="5">
        <f t="shared" si="2000"/>
        <v>3.5283058391237535E-8</v>
      </c>
      <c r="AX1649" s="5">
        <f t="shared" si="2001"/>
        <v>1.1373119726903575E-3</v>
      </c>
      <c r="AY1649" s="5">
        <f t="shared" si="2002"/>
        <v>6.0355399538954623E-4</v>
      </c>
      <c r="AZ1649" s="5">
        <f t="shared" si="2003"/>
        <v>1.6014841753972367E-4</v>
      </c>
      <c r="BA1649" s="5">
        <f t="shared" si="2004"/>
        <v>2.8329435130791949E-5</v>
      </c>
      <c r="BB1649" s="5">
        <f t="shared" si="2005"/>
        <v>3.7584990246501193E-6</v>
      </c>
      <c r="BC1649" s="5">
        <f t="shared" si="2006"/>
        <v>3.9891554076040635E-7</v>
      </c>
      <c r="BD1649" s="5">
        <f t="shared" si="2007"/>
        <v>4.8952071748672924E-6</v>
      </c>
      <c r="BE1649" s="5">
        <f t="shared" si="2008"/>
        <v>6.4410848053540529E-6</v>
      </c>
      <c r="BF1649" s="5">
        <f t="shared" si="2009"/>
        <v>4.2375707490753533E-6</v>
      </c>
      <c r="BG1649" s="5">
        <f t="shared" si="2010"/>
        <v>1.8585902215821946E-6</v>
      </c>
      <c r="BH1649" s="5">
        <f t="shared" si="2011"/>
        <v>6.1138052016854827E-7</v>
      </c>
      <c r="BI1649" s="5">
        <f t="shared" si="2012"/>
        <v>1.6089017841635475E-7</v>
      </c>
      <c r="BJ1649" s="8">
        <f t="shared" si="2013"/>
        <v>0.56102201635049109</v>
      </c>
      <c r="BK1649" s="8">
        <f t="shared" si="2014"/>
        <v>0.289370338331078</v>
      </c>
      <c r="BL1649" s="8">
        <f t="shared" si="2015"/>
        <v>0.14584595910398282</v>
      </c>
      <c r="BM1649" s="8">
        <f t="shared" si="2016"/>
        <v>0.28141989313148558</v>
      </c>
      <c r="BN1649" s="8">
        <f t="shared" si="2017"/>
        <v>0.71814535639878518</v>
      </c>
    </row>
    <row r="1650" spans="1:66" x14ac:dyDescent="0.25">
      <c r="A1650" t="s">
        <v>13</v>
      </c>
      <c r="B1650" t="s">
        <v>49</v>
      </c>
      <c r="C1650" t="s">
        <v>54</v>
      </c>
      <c r="D1650" s="7" t="s">
        <v>575</v>
      </c>
      <c r="E1650">
        <f>VLOOKUP(A1650,home!$A$2:$E$405,3,FALSE)</f>
        <v>1.76143790849673</v>
      </c>
      <c r="F1650">
        <f>VLOOKUP(B1650,home!$B$2:$E$405,3,FALSE)</f>
        <v>1.1000000000000001</v>
      </c>
      <c r="G1650">
        <f>VLOOKUP(C1650,away!$B$2:$E$405,4,FALSE)</f>
        <v>1.1399999999999999</v>
      </c>
      <c r="H1650">
        <f>VLOOKUP(A1650,away!$A$2:$E$405,3,FALSE)</f>
        <v>1.3562091503267999</v>
      </c>
      <c r="I1650">
        <f>VLOOKUP(C1650,away!$B$2:$E$405,3,FALSE)</f>
        <v>0.7</v>
      </c>
      <c r="J1650">
        <f>VLOOKUP(B1650,home!$B$2:$E$405,4,FALSE)</f>
        <v>0.73</v>
      </c>
      <c r="K1650" s="3">
        <f t="shared" si="1962"/>
        <v>2.2088431372548993</v>
      </c>
      <c r="L1650" s="3">
        <f t="shared" si="1963"/>
        <v>0.69302287581699473</v>
      </c>
      <c r="M1650" s="5">
        <f t="shared" si="1964"/>
        <v>5.4920641744524552E-2</v>
      </c>
      <c r="N1650" s="5">
        <f t="shared" si="1965"/>
        <v>0.12131108261102799</v>
      </c>
      <c r="O1650" s="5">
        <f t="shared" si="1966"/>
        <v>3.8061261083505292E-2</v>
      </c>
      <c r="P1650" s="5">
        <f t="shared" si="1967"/>
        <v>8.4071355339567652E-2</v>
      </c>
      <c r="Q1650" s="5">
        <f t="shared" si="1968"/>
        <v>0.13397857614916567</v>
      </c>
      <c r="R1650" s="5">
        <f t="shared" si="1969"/>
        <v>1.318866230665615E-2</v>
      </c>
      <c r="S1650" s="5">
        <f t="shared" si="1970"/>
        <v>3.2173662598072743E-2</v>
      </c>
      <c r="T1650" s="5">
        <f t="shared" si="1971"/>
        <v>9.2850218140761026E-2</v>
      </c>
      <c r="U1650" s="5">
        <f t="shared" si="1972"/>
        <v>2.9131686225629807E-2</v>
      </c>
      <c r="V1650" s="5">
        <f t="shared" si="1973"/>
        <v>5.4723068189113299E-3</v>
      </c>
      <c r="W1650" s="5">
        <f t="shared" si="1974"/>
        <v>9.8645886155422524E-2</v>
      </c>
      <c r="X1650" s="5">
        <f t="shared" si="1975"/>
        <v>6.8363855710946789E-2</v>
      </c>
      <c r="Y1650" s="5">
        <f t="shared" si="1976"/>
        <v>2.3688857943369206E-2</v>
      </c>
      <c r="Z1650" s="5">
        <f t="shared" si="1977"/>
        <v>3.0466815599793488E-3</v>
      </c>
      <c r="AA1650" s="5">
        <f t="shared" si="1978"/>
        <v>6.7296416551614353E-3</v>
      </c>
      <c r="AB1650" s="5">
        <f t="shared" si="1979"/>
        <v>7.4323613930940193E-3</v>
      </c>
      <c r="AC1650" s="5">
        <f t="shared" si="1980"/>
        <v>5.235557120307372E-4</v>
      </c>
      <c r="AD1650" s="5">
        <f t="shared" si="1981"/>
        <v>5.4473322163208278E-2</v>
      </c>
      <c r="AE1650" s="5">
        <f t="shared" si="1982"/>
        <v>3.7751258380852241E-2</v>
      </c>
      <c r="AF1650" s="5">
        <f t="shared" si="1983"/>
        <v>1.3081242824404319E-2</v>
      </c>
      <c r="AG1650" s="5">
        <f t="shared" si="1984"/>
        <v>3.0218668404763697E-3</v>
      </c>
      <c r="AH1650" s="5">
        <f t="shared" si="1985"/>
        <v>5.2785500409887384E-4</v>
      </c>
      <c r="AI1650" s="5">
        <f t="shared" si="1986"/>
        <v>1.1659489032694542E-3</v>
      </c>
      <c r="AJ1650" s="5">
        <f t="shared" si="1987"/>
        <v>1.2876991166883053E-3</v>
      </c>
      <c r="AK1650" s="5">
        <f t="shared" si="1988"/>
        <v>9.4810845224871973E-4</v>
      </c>
      <c r="AL1650" s="5">
        <f t="shared" si="1989"/>
        <v>3.2057919869870977E-5</v>
      </c>
      <c r="AM1650" s="5">
        <f t="shared" si="1990"/>
        <v>2.4064604764735563E-2</v>
      </c>
      <c r="AN1650" s="5">
        <f t="shared" si="1991"/>
        <v>1.6677321599456396E-2</v>
      </c>
      <c r="AO1650" s="5">
        <f t="shared" si="1992"/>
        <v>5.7788826878900756E-3</v>
      </c>
      <c r="AP1650" s="5">
        <f t="shared" si="1993"/>
        <v>1.3349659664568751E-3</v>
      </c>
      <c r="AQ1650" s="5">
        <f t="shared" si="1994"/>
        <v>2.3129048829793924E-4</v>
      </c>
      <c r="AR1650" s="5">
        <f t="shared" si="1995"/>
        <v>7.3163118590998638E-5</v>
      </c>
      <c r="AS1650" s="5">
        <f t="shared" si="1996"/>
        <v>1.6160585239989369E-4</v>
      </c>
      <c r="AT1650" s="5">
        <f t="shared" si="1997"/>
        <v>1.784809890068667E-4</v>
      </c>
      <c r="AU1650" s="5">
        <f t="shared" si="1998"/>
        <v>1.3141216923276156E-4</v>
      </c>
      <c r="AV1650" s="5">
        <f t="shared" si="1999"/>
        <v>7.2567217040391205E-5</v>
      </c>
      <c r="AW1650" s="5">
        <f t="shared" si="2000"/>
        <v>1.363155134803617E-6</v>
      </c>
      <c r="AX1650" s="5">
        <f t="shared" si="2001"/>
        <v>8.8591561808896123E-3</v>
      </c>
      <c r="AY1650" s="5">
        <f t="shared" si="2002"/>
        <v>6.139597893792024E-3</v>
      </c>
      <c r="AZ1650" s="5">
        <f t="shared" si="2003"/>
        <v>2.1274408943578555E-3</v>
      </c>
      <c r="BA1650" s="5">
        <f t="shared" si="2004"/>
        <v>4.9145506891285352E-4</v>
      </c>
      <c r="BB1650" s="5">
        <f t="shared" si="2005"/>
        <v>8.5147401298206243E-5</v>
      </c>
      <c r="BC1650" s="5">
        <f t="shared" si="2006"/>
        <v>1.1801819383205327E-5</v>
      </c>
      <c r="BD1650" s="5">
        <f t="shared" si="2007"/>
        <v>8.4506191416122811E-6</v>
      </c>
      <c r="BE1650" s="5">
        <f t="shared" si="2008"/>
        <v>1.8666092096505176E-5</v>
      </c>
      <c r="BF1650" s="5">
        <f t="shared" si="2009"/>
        <v>2.0615234713366688E-5</v>
      </c>
      <c r="BG1650" s="5">
        <f t="shared" si="2010"/>
        <v>1.5178606573172994E-5</v>
      </c>
      <c r="BH1650" s="5">
        <f t="shared" si="2011"/>
        <v>8.3817902405613187E-6</v>
      </c>
      <c r="BI1650" s="5">
        <f t="shared" si="2012"/>
        <v>3.7028119701547918E-6</v>
      </c>
      <c r="BJ1650" s="8">
        <f t="shared" si="2013"/>
        <v>0.71296783168510514</v>
      </c>
      <c r="BK1650" s="8">
        <f t="shared" si="2014"/>
        <v>0.18333317802676896</v>
      </c>
      <c r="BL1650" s="8">
        <f t="shared" si="2015"/>
        <v>9.9165448641358317E-2</v>
      </c>
      <c r="BM1650" s="8">
        <f t="shared" si="2016"/>
        <v>0.54684332594010698</v>
      </c>
      <c r="BN1650" s="8">
        <f t="shared" si="2017"/>
        <v>0.44553157923444731</v>
      </c>
    </row>
    <row r="1651" spans="1:66" x14ac:dyDescent="0.25">
      <c r="A1651" t="s">
        <v>16</v>
      </c>
      <c r="B1651" t="s">
        <v>58</v>
      </c>
      <c r="C1651" t="s">
        <v>48</v>
      </c>
      <c r="D1651" s="7" t="s">
        <v>575</v>
      </c>
      <c r="E1651">
        <f>VLOOKUP(A1651,home!$A$2:$E$405,3,FALSE)</f>
        <v>1.5457516339869299</v>
      </c>
      <c r="F1651">
        <f>VLOOKUP(B1651,home!$B$2:$E$405,3,FALSE)</f>
        <v>1.07</v>
      </c>
      <c r="G1651">
        <f>VLOOKUP(C1651,away!$B$2:$E$405,4,FALSE)</f>
        <v>1</v>
      </c>
      <c r="H1651">
        <f>VLOOKUP(A1651,away!$A$2:$E$405,3,FALSE)</f>
        <v>1.36928104575163</v>
      </c>
      <c r="I1651">
        <f>VLOOKUP(C1651,away!$B$2:$E$405,3,FALSE)</f>
        <v>0.4</v>
      </c>
      <c r="J1651">
        <f>VLOOKUP(B1651,home!$B$2:$E$405,4,FALSE)</f>
        <v>0.9</v>
      </c>
      <c r="K1651" s="3">
        <f t="shared" si="1962"/>
        <v>1.6539542483660152</v>
      </c>
      <c r="L1651" s="3">
        <f t="shared" si="1963"/>
        <v>0.49294117647058677</v>
      </c>
      <c r="M1651" s="5">
        <f t="shared" si="1964"/>
        <v>0.11684635353772165</v>
      </c>
      <c r="N1651" s="5">
        <f t="shared" si="1965"/>
        <v>0.19325852283979209</v>
      </c>
      <c r="O1651" s="5">
        <f t="shared" si="1966"/>
        <v>5.7598378979182609E-2</v>
      </c>
      <c r="P1651" s="5">
        <f t="shared" si="1967"/>
        <v>9.526508361161487E-2</v>
      </c>
      <c r="Q1651" s="5">
        <f t="shared" si="1968"/>
        <v>0.15982037744190739</v>
      </c>
      <c r="R1651" s="5">
        <f t="shared" si="1969"/>
        <v>1.4196306348398495E-2</v>
      </c>
      <c r="S1651" s="5">
        <f t="shared" si="1970"/>
        <v>1.9417456943998986E-2</v>
      </c>
      <c r="T1651" s="5">
        <f t="shared" si="1971"/>
        <v>7.8782044880187044E-2</v>
      </c>
      <c r="U1651" s="5">
        <f t="shared" si="1972"/>
        <v>2.3480041196039123E-2</v>
      </c>
      <c r="V1651" s="5">
        <f t="shared" si="1973"/>
        <v>1.7590104947308911E-3</v>
      </c>
      <c r="W1651" s="5">
        <f t="shared" si="1974"/>
        <v>8.8111864081834246E-2</v>
      </c>
      <c r="X1651" s="5">
        <f t="shared" si="1975"/>
        <v>4.3433965941515808E-2</v>
      </c>
      <c r="Y1651" s="5">
        <f t="shared" si="1976"/>
        <v>1.0705195134997099E-2</v>
      </c>
      <c r="Z1651" s="5">
        <f t="shared" si="1977"/>
        <v>2.332647984305472E-3</v>
      </c>
      <c r="AA1651" s="5">
        <f t="shared" si="1978"/>
        <v>3.8580930435844572E-3</v>
      </c>
      <c r="AB1651" s="5">
        <f t="shared" si="1979"/>
        <v>3.1905546900139422E-3</v>
      </c>
      <c r="AC1651" s="5">
        <f t="shared" si="1980"/>
        <v>8.9632815220967065E-5</v>
      </c>
      <c r="AD1651" s="5">
        <f t="shared" si="1981"/>
        <v>3.6433247982399657E-2</v>
      </c>
      <c r="AE1651" s="5">
        <f t="shared" si="1982"/>
        <v>1.7959448123088719E-2</v>
      </c>
      <c r="AF1651" s="5">
        <f t="shared" si="1983"/>
        <v>4.4264757432789124E-3</v>
      </c>
      <c r="AG1651" s="5">
        <f t="shared" si="1984"/>
        <v>7.2733072017014085E-4</v>
      </c>
      <c r="AH1651" s="5">
        <f t="shared" si="1985"/>
        <v>2.8746456041882042E-4</v>
      </c>
      <c r="AI1651" s="5">
        <f t="shared" si="1986"/>
        <v>4.7545323095937714E-4</v>
      </c>
      <c r="AJ1651" s="5">
        <f t="shared" si="1987"/>
        <v>3.9318894562230511E-4</v>
      </c>
      <c r="AK1651" s="5">
        <f t="shared" si="1988"/>
        <v>2.1677217567418852E-4</v>
      </c>
      <c r="AL1651" s="5">
        <f t="shared" si="1989"/>
        <v>2.9231130892290089E-6</v>
      </c>
      <c r="AM1651" s="5">
        <f t="shared" si="1990"/>
        <v>1.2051785056452498E-2</v>
      </c>
      <c r="AN1651" s="5">
        <f t="shared" si="1991"/>
        <v>5.940821104298331E-3</v>
      </c>
      <c r="AO1651" s="5">
        <f t="shared" si="1992"/>
        <v>1.4642376721770551E-3</v>
      </c>
      <c r="AP1651" s="5">
        <f t="shared" si="1993"/>
        <v>2.4059434691850364E-4</v>
      </c>
      <c r="AQ1651" s="5">
        <f t="shared" si="1994"/>
        <v>2.9649715105544913E-5</v>
      </c>
      <c r="AR1651" s="5">
        <f t="shared" si="1995"/>
        <v>2.8340623721290697E-5</v>
      </c>
      <c r="AS1651" s="5">
        <f t="shared" si="1996"/>
        <v>4.6874095005171419E-5</v>
      </c>
      <c r="AT1651" s="5">
        <f t="shared" si="1997"/>
        <v>3.8763804286057752E-5</v>
      </c>
      <c r="AU1651" s="5">
        <f t="shared" si="1998"/>
        <v>2.1371186260584653E-5</v>
      </c>
      <c r="AV1651" s="5">
        <f t="shared" si="1999"/>
        <v>8.836741077078848E-6</v>
      </c>
      <c r="AW1651" s="5">
        <f t="shared" si="2000"/>
        <v>6.6200566532325134E-8</v>
      </c>
      <c r="AX1651" s="5">
        <f t="shared" si="2001"/>
        <v>3.322183515752274E-3</v>
      </c>
      <c r="AY1651" s="5">
        <f t="shared" si="2002"/>
        <v>1.637641050706116E-3</v>
      </c>
      <c r="AZ1651" s="5">
        <f t="shared" si="2003"/>
        <v>4.0363035308580033E-4</v>
      </c>
      <c r="BA1651" s="5">
        <f t="shared" si="2004"/>
        <v>6.6322007036450923E-5</v>
      </c>
      <c r="BB1651" s="5">
        <f t="shared" si="2005"/>
        <v>8.1732120436096601E-6</v>
      </c>
      <c r="BC1651" s="5">
        <f t="shared" si="2006"/>
        <v>8.0578255206410345E-7</v>
      </c>
      <c r="BD1651" s="5">
        <f t="shared" si="2007"/>
        <v>2.3283767331805415E-6</v>
      </c>
      <c r="BE1651" s="5">
        <f t="shared" si="2008"/>
        <v>3.8510285896405402E-6</v>
      </c>
      <c r="BF1651" s="5">
        <f t="shared" si="2009"/>
        <v>3.1847125482074786E-6</v>
      </c>
      <c r="BG1651" s="5">
        <f t="shared" si="2010"/>
        <v>1.7557896163107722E-6</v>
      </c>
      <c r="BH1651" s="5">
        <f t="shared" si="2011"/>
        <v>7.259989237835343E-7</v>
      </c>
      <c r="BI1651" s="5">
        <f t="shared" si="2012"/>
        <v>2.4015380086018637E-7</v>
      </c>
      <c r="BJ1651" s="8">
        <f t="shared" si="2013"/>
        <v>0.6588243167052994</v>
      </c>
      <c r="BK1651" s="8">
        <f t="shared" si="2014"/>
        <v>0.23501810156708272</v>
      </c>
      <c r="BL1651" s="8">
        <f t="shared" si="2015"/>
        <v>0.10385252568045547</v>
      </c>
      <c r="BM1651" s="8">
        <f t="shared" si="2016"/>
        <v>0.36140499432838641</v>
      </c>
      <c r="BN1651" s="8">
        <f t="shared" si="2017"/>
        <v>0.63698502275861713</v>
      </c>
    </row>
    <row r="1652" spans="1:66" x14ac:dyDescent="0.25">
      <c r="A1652" t="s">
        <v>16</v>
      </c>
      <c r="B1652" t="s">
        <v>17</v>
      </c>
      <c r="C1652" t="s">
        <v>236</v>
      </c>
      <c r="D1652" s="7" t="s">
        <v>575</v>
      </c>
      <c r="E1652">
        <f>VLOOKUP(A1652,home!$A$2:$E$405,3,FALSE)</f>
        <v>1.5457516339869299</v>
      </c>
      <c r="F1652">
        <f>VLOOKUP(B1652,home!$B$2:$E$405,3,FALSE)</f>
        <v>0.5</v>
      </c>
      <c r="G1652">
        <f>VLOOKUP(C1652,away!$B$2:$E$405,4,FALSE)</f>
        <v>0.95</v>
      </c>
      <c r="H1652">
        <f>VLOOKUP(A1652,away!$A$2:$E$405,3,FALSE)</f>
        <v>1.36928104575163</v>
      </c>
      <c r="I1652">
        <f>VLOOKUP(C1652,away!$B$2:$E$405,3,FALSE)</f>
        <v>0.88</v>
      </c>
      <c r="J1652">
        <f>VLOOKUP(B1652,home!$B$2:$E$405,4,FALSE)</f>
        <v>1.43</v>
      </c>
      <c r="K1652" s="3">
        <f t="shared" si="1962"/>
        <v>0.73423202614379168</v>
      </c>
      <c r="L1652" s="3">
        <f t="shared" si="1963"/>
        <v>1.7231032679738512</v>
      </c>
      <c r="M1652" s="5">
        <f t="shared" si="1964"/>
        <v>8.5662913575483862E-2</v>
      </c>
      <c r="N1652" s="5">
        <f t="shared" si="1965"/>
        <v>6.289645459990803E-2</v>
      </c>
      <c r="O1652" s="5">
        <f t="shared" si="1966"/>
        <v>0.14760604632607782</v>
      </c>
      <c r="P1652" s="5">
        <f t="shared" si="1967"/>
        <v>0.10837708646507048</v>
      </c>
      <c r="Q1652" s="5">
        <f t="shared" si="1968"/>
        <v>2.3090295649075738E-2</v>
      </c>
      <c r="R1652" s="5">
        <f t="shared" si="1969"/>
        <v>0.12717023039858219</v>
      </c>
      <c r="S1652" s="5">
        <f t="shared" si="1970"/>
        <v>3.4278523752018612E-2</v>
      </c>
      <c r="T1652" s="5">
        <f t="shared" si="1971"/>
        <v>3.9786963891404799E-2</v>
      </c>
      <c r="U1652" s="5">
        <f t="shared" si="1972"/>
        <v>9.3372455930723797E-2</v>
      </c>
      <c r="V1652" s="5">
        <f t="shared" si="1973"/>
        <v>4.8186372187175386E-3</v>
      </c>
      <c r="W1652" s="5">
        <f t="shared" si="1974"/>
        <v>5.6512115195600189E-3</v>
      </c>
      <c r="X1652" s="5">
        <f t="shared" si="1975"/>
        <v>9.7376210373653418E-3</v>
      </c>
      <c r="Y1652" s="5">
        <f t="shared" si="1976"/>
        <v>8.3894633158875728E-3</v>
      </c>
      <c r="Z1652" s="5">
        <f t="shared" si="1977"/>
        <v>7.3042479862928181E-2</v>
      </c>
      <c r="AA1652" s="5">
        <f t="shared" si="1978"/>
        <v>5.3630127984324857E-2</v>
      </c>
      <c r="AB1652" s="5">
        <f t="shared" si="1979"/>
        <v>1.9688478766140851E-2</v>
      </c>
      <c r="AC1652" s="5">
        <f t="shared" si="1980"/>
        <v>3.8102096979559803E-4</v>
      </c>
      <c r="AD1652" s="5">
        <f t="shared" si="1981"/>
        <v>1.037325121043422E-3</v>
      </c>
      <c r="AE1652" s="5">
        <f t="shared" si="1982"/>
        <v>1.7874183060212912E-3</v>
      </c>
      <c r="AF1652" s="5">
        <f t="shared" si="1983"/>
        <v>1.5399531621707863E-3</v>
      </c>
      <c r="AG1652" s="5">
        <f t="shared" si="1984"/>
        <v>8.844994420877159E-4</v>
      </c>
      <c r="AH1652" s="5">
        <f t="shared" si="1985"/>
        <v>3.1464933938181457E-2</v>
      </c>
      <c r="AI1652" s="5">
        <f t="shared" si="1986"/>
        <v>2.3102562197911524E-2</v>
      </c>
      <c r="AJ1652" s="5">
        <f t="shared" si="1987"/>
        <v>8.4813205258427744E-3</v>
      </c>
      <c r="AK1652" s="5">
        <f t="shared" si="1988"/>
        <v>2.0757523846881565E-3</v>
      </c>
      <c r="AL1652" s="5">
        <f t="shared" si="1989"/>
        <v>1.9282063084233258E-5</v>
      </c>
      <c r="AM1652" s="5">
        <f t="shared" si="1990"/>
        <v>1.5232746507871318E-4</v>
      </c>
      <c r="AN1652" s="5">
        <f t="shared" si="1991"/>
        <v>2.6247595287930337E-4</v>
      </c>
      <c r="AO1652" s="5">
        <f t="shared" si="1992"/>
        <v>2.2613658608543912E-4</v>
      </c>
      <c r="AP1652" s="5">
        <f t="shared" si="1993"/>
        <v>1.2988556349742341E-4</v>
      </c>
      <c r="AQ1652" s="5">
        <f t="shared" si="1994"/>
        <v>5.5951559731258894E-5</v>
      </c>
      <c r="AR1652" s="5">
        <f t="shared" si="1995"/>
        <v>1.0843466099092355E-2</v>
      </c>
      <c r="AS1652" s="5">
        <f t="shared" si="1996"/>
        <v>7.961620084358096E-3</v>
      </c>
      <c r="AT1652" s="5">
        <f t="shared" si="1997"/>
        <v>2.9228382229626753E-3</v>
      </c>
      <c r="AU1652" s="5">
        <f t="shared" si="1998"/>
        <v>7.1534714351213498E-4</v>
      </c>
      <c r="AV1652" s="5">
        <f t="shared" si="1999"/>
        <v>1.3130769564427213E-4</v>
      </c>
      <c r="AW1652" s="5">
        <f t="shared" si="2000"/>
        <v>6.7763468683416061E-7</v>
      </c>
      <c r="AX1652" s="5">
        <f t="shared" si="2001"/>
        <v>1.8640617220348539E-5</v>
      </c>
      <c r="AY1652" s="5">
        <f t="shared" si="2002"/>
        <v>3.2119708449432211E-5</v>
      </c>
      <c r="AZ1652" s="5">
        <f t="shared" si="2003"/>
        <v>2.7672787297791985E-5</v>
      </c>
      <c r="BA1652" s="5">
        <f t="shared" si="2004"/>
        <v>1.589435674225688E-5</v>
      </c>
      <c r="BB1652" s="5">
        <f t="shared" si="2005"/>
        <v>6.8469045112312658E-6</v>
      </c>
      <c r="BC1652" s="5">
        <f t="shared" si="2006"/>
        <v>2.3595847077614982E-6</v>
      </c>
      <c r="BD1652" s="5">
        <f t="shared" si="2007"/>
        <v>3.1140686452516188E-3</v>
      </c>
      <c r="BE1652" s="5">
        <f t="shared" si="2008"/>
        <v>2.2864489309539484E-3</v>
      </c>
      <c r="BF1652" s="5">
        <f t="shared" si="2009"/>
        <v>8.3939201562431185E-4</v>
      </c>
      <c r="BG1652" s="5">
        <f t="shared" si="2010"/>
        <v>2.0543616678691994E-4</v>
      </c>
      <c r="BH1652" s="5">
        <f t="shared" si="2011"/>
        <v>3.7709453245793532E-5</v>
      </c>
      <c r="BI1652" s="5">
        <f t="shared" si="2012"/>
        <v>5.537497652286715E-6</v>
      </c>
      <c r="BJ1652" s="8">
        <f t="shared" si="2013"/>
        <v>0.15573151713072569</v>
      </c>
      <c r="BK1652" s="8">
        <f t="shared" si="2014"/>
        <v>0.23356958375261974</v>
      </c>
      <c r="BL1652" s="8">
        <f t="shared" si="2015"/>
        <v>0.53565508040755794</v>
      </c>
      <c r="BM1652" s="8">
        <f t="shared" si="2016"/>
        <v>0.44316419206587065</v>
      </c>
      <c r="BN1652" s="8">
        <f t="shared" si="2017"/>
        <v>0.55480302701419815</v>
      </c>
    </row>
    <row r="1653" spans="1:66" x14ac:dyDescent="0.25">
      <c r="A1653" t="s">
        <v>16</v>
      </c>
      <c r="B1653" t="s">
        <v>233</v>
      </c>
      <c r="C1653" t="s">
        <v>450</v>
      </c>
      <c r="D1653" s="7" t="s">
        <v>575</v>
      </c>
      <c r="E1653">
        <f>VLOOKUP(A1653,home!$A$2:$E$405,3,FALSE)</f>
        <v>1.5457516339869299</v>
      </c>
      <c r="F1653">
        <f>VLOOKUP(B1653,home!$B$2:$E$405,3,FALSE)</f>
        <v>0.88</v>
      </c>
      <c r="G1653">
        <f>VLOOKUP(C1653,away!$B$2:$E$405,4,FALSE)</f>
        <v>1.03</v>
      </c>
      <c r="H1653">
        <f>VLOOKUP(A1653,away!$A$2:$E$405,3,FALSE)</f>
        <v>1.36928104575163</v>
      </c>
      <c r="I1653">
        <f>VLOOKUP(C1653,away!$B$2:$E$405,3,FALSE)</f>
        <v>0.91</v>
      </c>
      <c r="J1653">
        <f>VLOOKUP(B1653,home!$B$2:$E$405,4,FALSE)</f>
        <v>0.99</v>
      </c>
      <c r="K1653" s="3">
        <f t="shared" si="1962"/>
        <v>1.4010692810457532</v>
      </c>
      <c r="L1653" s="3">
        <f t="shared" si="1963"/>
        <v>1.2335852941176435</v>
      </c>
      <c r="M1653" s="5">
        <f t="shared" si="1964"/>
        <v>7.1743747201066188E-2</v>
      </c>
      <c r="N1653" s="5">
        <f t="shared" si="1965"/>
        <v>0.10051796031052608</v>
      </c>
      <c r="O1653" s="5">
        <f t="shared" si="1966"/>
        <v>8.8502031492129096E-2</v>
      </c>
      <c r="P1653" s="5">
        <f t="shared" si="1967"/>
        <v>0.12399747763376594</v>
      </c>
      <c r="Q1653" s="5">
        <f t="shared" si="1968"/>
        <v>7.0416313192227173E-2</v>
      </c>
      <c r="R1653" s="5">
        <f t="shared" si="1969"/>
        <v>5.4587402274113524E-2</v>
      </c>
      <c r="S1653" s="5">
        <f t="shared" si="1970"/>
        <v>5.3577402419634816E-2</v>
      </c>
      <c r="T1653" s="5">
        <f t="shared" si="1971"/>
        <v>8.6864528419913656E-2</v>
      </c>
      <c r="U1653" s="5">
        <f t="shared" si="1972"/>
        <v>7.6480732458347564E-2</v>
      </c>
      <c r="V1653" s="5">
        <f t="shared" si="1973"/>
        <v>1.0288876138858233E-2</v>
      </c>
      <c r="W1653" s="5">
        <f t="shared" si="1974"/>
        <v>3.2886044432708768E-2</v>
      </c>
      <c r="X1653" s="5">
        <f t="shared" si="1975"/>
        <v>4.0567740793888939E-2</v>
      </c>
      <c r="Y1653" s="5">
        <f t="shared" si="1976"/>
        <v>2.5021884229458915E-2</v>
      </c>
      <c r="Z1653" s="5">
        <f t="shared" si="1977"/>
        <v>2.2446072229810151E-2</v>
      </c>
      <c r="AA1653" s="5">
        <f t="shared" si="1978"/>
        <v>3.1448502281321157E-2</v>
      </c>
      <c r="AB1653" s="5">
        <f t="shared" si="1979"/>
        <v>2.2030765240628185E-2</v>
      </c>
      <c r="AC1653" s="5">
        <f t="shared" si="1980"/>
        <v>1.1114162720421213E-3</v>
      </c>
      <c r="AD1653" s="5">
        <f t="shared" si="1981"/>
        <v>1.1518906657443493E-2</v>
      </c>
      <c r="AE1653" s="5">
        <f t="shared" si="1982"/>
        <v>1.4209553856936114E-2</v>
      </c>
      <c r="AF1653" s="5">
        <f t="shared" si="1983"/>
        <v>8.7643483369445191E-3</v>
      </c>
      <c r="AG1653" s="5">
        <f t="shared" si="1984"/>
        <v>3.6038570736597279E-3</v>
      </c>
      <c r="AH1653" s="5">
        <f t="shared" si="1985"/>
        <v>6.9222861533490571E-3</v>
      </c>
      <c r="AI1653" s="5">
        <f t="shared" si="1986"/>
        <v>9.698602484065736E-3</v>
      </c>
      <c r="AJ1653" s="5">
        <f t="shared" si="1987"/>
        <v>6.7942070047492696E-3</v>
      </c>
      <c r="AK1653" s="5">
        <f t="shared" si="1988"/>
        <v>3.1730515744733596E-3</v>
      </c>
      <c r="AL1653" s="5">
        <f t="shared" si="1989"/>
        <v>7.6836139572201365E-5</v>
      </c>
      <c r="AM1653" s="5">
        <f t="shared" si="1990"/>
        <v>3.227757253795498E-3</v>
      </c>
      <c r="AN1653" s="5">
        <f t="shared" si="1991"/>
        <v>3.9817138812636771E-3</v>
      </c>
      <c r="AO1653" s="5">
        <f t="shared" si="1992"/>
        <v>2.4558918446554792E-3</v>
      </c>
      <c r="AP1653" s="5">
        <f t="shared" si="1993"/>
        <v>1.0098506878368171E-3</v>
      </c>
      <c r="AQ1653" s="5">
        <f t="shared" si="1994"/>
        <v>3.1143423944252118E-4</v>
      </c>
      <c r="AR1653" s="5">
        <f t="shared" si="1995"/>
        <v>1.7078460800891164E-3</v>
      </c>
      <c r="AS1653" s="5">
        <f t="shared" si="1996"/>
        <v>2.3928106795672662E-3</v>
      </c>
      <c r="AT1653" s="5">
        <f t="shared" si="1997"/>
        <v>1.6762467692499551E-3</v>
      </c>
      <c r="AU1653" s="5">
        <f t="shared" si="1998"/>
        <v>7.8284595194943367E-4</v>
      </c>
      <c r="AV1653" s="5">
        <f t="shared" si="1999"/>
        <v>2.7420535376684288E-4</v>
      </c>
      <c r="AW1653" s="5">
        <f t="shared" si="2000"/>
        <v>3.6888570896667933E-6</v>
      </c>
      <c r="AX1653" s="5">
        <f t="shared" si="2001"/>
        <v>7.5371858916091126E-4</v>
      </c>
      <c r="AY1653" s="5">
        <f t="shared" si="2002"/>
        <v>9.2977616749199813E-4</v>
      </c>
      <c r="AZ1653" s="5">
        <f t="shared" si="2003"/>
        <v>5.7347910351959611E-4</v>
      </c>
      <c r="BA1653" s="5">
        <f t="shared" si="2004"/>
        <v>2.3581179619518115E-4</v>
      </c>
      <c r="BB1653" s="5">
        <f t="shared" si="2005"/>
        <v>7.2723490991460584E-5</v>
      </c>
      <c r="BC1653" s="5">
        <f t="shared" si="2006"/>
        <v>1.7942125804792529E-5</v>
      </c>
      <c r="BD1653" s="5">
        <f t="shared" si="2007"/>
        <v>3.5112896816906627E-4</v>
      </c>
      <c r="BE1653" s="5">
        <f t="shared" si="2008"/>
        <v>4.9195601098697087E-4</v>
      </c>
      <c r="BF1653" s="5">
        <f t="shared" si="2009"/>
        <v>3.4463222730982606E-4</v>
      </c>
      <c r="BG1653" s="5">
        <f t="shared" si="2010"/>
        <v>1.6095120898072484E-4</v>
      </c>
      <c r="BH1653" s="5">
        <f t="shared" si="2011"/>
        <v>5.6375948662517243E-5</v>
      </c>
      <c r="BI1653" s="5">
        <f t="shared" si="2012"/>
        <v>1.5797321972173059E-5</v>
      </c>
      <c r="BJ1653" s="8">
        <f t="shared" si="2013"/>
        <v>0.40794123648386527</v>
      </c>
      <c r="BK1653" s="8">
        <f t="shared" si="2014"/>
        <v>0.26172553197243154</v>
      </c>
      <c r="BL1653" s="8">
        <f t="shared" si="2015"/>
        <v>0.30789237748388082</v>
      </c>
      <c r="BM1653" s="8">
        <f t="shared" si="2016"/>
        <v>0.48931419875575749</v>
      </c>
      <c r="BN1653" s="8">
        <f t="shared" si="2017"/>
        <v>0.50976493210382801</v>
      </c>
    </row>
    <row r="1654" spans="1:66" x14ac:dyDescent="0.25">
      <c r="A1654" t="s">
        <v>16</v>
      </c>
      <c r="B1654" t="s">
        <v>60</v>
      </c>
      <c r="C1654" t="s">
        <v>231</v>
      </c>
      <c r="D1654" s="7" t="s">
        <v>575</v>
      </c>
      <c r="E1654">
        <f>VLOOKUP(A1654,home!$A$2:$E$405,3,FALSE)</f>
        <v>1.5457516339869299</v>
      </c>
      <c r="F1654">
        <f>VLOOKUP(B1654,home!$B$2:$E$405,3,FALSE)</f>
        <v>1.41</v>
      </c>
      <c r="G1654">
        <f>VLOOKUP(C1654,away!$B$2:$E$405,4,FALSE)</f>
        <v>1.03</v>
      </c>
      <c r="H1654">
        <f>VLOOKUP(A1654,away!$A$2:$E$405,3,FALSE)</f>
        <v>1.36928104575163</v>
      </c>
      <c r="I1654">
        <f>VLOOKUP(C1654,away!$B$2:$E$405,3,FALSE)</f>
        <v>0.61</v>
      </c>
      <c r="J1654">
        <f>VLOOKUP(B1654,home!$B$2:$E$405,4,FALSE)</f>
        <v>0.73</v>
      </c>
      <c r="K1654" s="3">
        <f t="shared" si="1962"/>
        <v>2.2448950980392182</v>
      </c>
      <c r="L1654" s="3">
        <f t="shared" si="1963"/>
        <v>0.60974084967320086</v>
      </c>
      <c r="M1654" s="5">
        <f t="shared" si="1964"/>
        <v>5.7576778263749136E-2</v>
      </c>
      <c r="N1654" s="5">
        <f t="shared" si="1965"/>
        <v>0.12925382728518145</v>
      </c>
      <c r="O1654" s="5">
        <f t="shared" si="1966"/>
        <v>3.5106913699983887E-2</v>
      </c>
      <c r="P1654" s="5">
        <f t="shared" si="1967"/>
        <v>7.8811338472379699E-2</v>
      </c>
      <c r="Q1654" s="5">
        <f t="shared" si="1968"/>
        <v>0.14508064163765583</v>
      </c>
      <c r="R1654" s="5">
        <f t="shared" si="1969"/>
        <v>1.0703059694415954E-2</v>
      </c>
      <c r="S1654" s="5">
        <f t="shared" si="1970"/>
        <v>2.6969323654040925E-2</v>
      </c>
      <c r="T1654" s="5">
        <f t="shared" si="1971"/>
        <v>8.8461593703277427E-2</v>
      </c>
      <c r="U1654" s="5">
        <f t="shared" si="1972"/>
        <v>2.4027246242015507E-2</v>
      </c>
      <c r="V1654" s="5">
        <f t="shared" si="1973"/>
        <v>4.1017471876774979E-3</v>
      </c>
      <c r="W1654" s="5">
        <f t="shared" si="1974"/>
        <v>0.108563607077586</v>
      </c>
      <c r="X1654" s="5">
        <f t="shared" si="1975"/>
        <v>6.619566602307482E-2</v>
      </c>
      <c r="Y1654" s="5">
        <f t="shared" si="1976"/>
        <v>2.0181100822796533E-2</v>
      </c>
      <c r="Z1654" s="5">
        <f t="shared" si="1977"/>
        <v>2.1753642373920582E-3</v>
      </c>
      <c r="AA1654" s="5">
        <f t="shared" si="1978"/>
        <v>4.8834645129712537E-3</v>
      </c>
      <c r="AB1654" s="5">
        <f t="shared" si="1979"/>
        <v>5.4814327733088229E-3</v>
      </c>
      <c r="AC1654" s="5">
        <f t="shared" si="1980"/>
        <v>3.5090556002387606E-4</v>
      </c>
      <c r="AD1654" s="5">
        <f t="shared" si="1981"/>
        <v>6.0928477338482168E-2</v>
      </c>
      <c r="AE1654" s="5">
        <f t="shared" si="1982"/>
        <v>3.7150581541660482E-2</v>
      </c>
      <c r="AF1654" s="5">
        <f t="shared" si="1983"/>
        <v>1.1326113577532796E-2</v>
      </c>
      <c r="AG1654" s="5">
        <f t="shared" si="1984"/>
        <v>2.3019980387533417E-3</v>
      </c>
      <c r="AH1654" s="5">
        <f t="shared" si="1985"/>
        <v>3.31602109614032E-4</v>
      </c>
      <c r="AI1654" s="5">
        <f t="shared" si="1986"/>
        <v>7.4441195037200391E-4</v>
      </c>
      <c r="AJ1654" s="5">
        <f t="shared" si="1987"/>
        <v>8.3556336915596274E-4</v>
      </c>
      <c r="AK1654" s="5">
        <f t="shared" si="1988"/>
        <v>6.2525070383978479E-4</v>
      </c>
      <c r="AL1654" s="5">
        <f t="shared" si="1989"/>
        <v>1.921284079925236E-5</v>
      </c>
      <c r="AM1654" s="5">
        <f t="shared" si="1990"/>
        <v>2.735560802163043E-2</v>
      </c>
      <c r="AN1654" s="5">
        <f t="shared" si="1991"/>
        <v>1.667983167843597E-2</v>
      </c>
      <c r="AO1654" s="5">
        <f t="shared" si="1992"/>
        <v>5.0851873700077594E-3</v>
      </c>
      <c r="AP1654" s="5">
        <f t="shared" si="1993"/>
        <v>1.0335488225786539E-3</v>
      </c>
      <c r="AQ1654" s="5">
        <f t="shared" si="1994"/>
        <v>1.5754923431446114E-4</v>
      </c>
      <c r="AR1654" s="5">
        <f t="shared" si="1995"/>
        <v>4.0438270413897168E-5</v>
      </c>
      <c r="AS1654" s="5">
        <f t="shared" si="1996"/>
        <v>9.0779675025342107E-5</v>
      </c>
      <c r="AT1654" s="5">
        <f t="shared" si="1997"/>
        <v>1.0189542373299188E-4</v>
      </c>
      <c r="AU1654" s="5">
        <f t="shared" si="1998"/>
        <v>7.6248179083607487E-5</v>
      </c>
      <c r="AV1654" s="5">
        <f t="shared" si="1999"/>
        <v>4.279229086480174E-5</v>
      </c>
      <c r="AW1654" s="5">
        <f t="shared" si="2000"/>
        <v>7.3051716763965773E-7</v>
      </c>
      <c r="AX1654" s="5">
        <f t="shared" si="2001"/>
        <v>1.0235078391940077E-2</v>
      </c>
      <c r="AY1654" s="5">
        <f t="shared" si="2002"/>
        <v>6.2407453951733617E-3</v>
      </c>
      <c r="AZ1654" s="5">
        <f t="shared" si="2003"/>
        <v>1.9026186999235605E-3</v>
      </c>
      <c r="BA1654" s="5">
        <f t="shared" si="2004"/>
        <v>3.8670144756517089E-4</v>
      </c>
      <c r="BB1654" s="5">
        <f t="shared" si="2005"/>
        <v>5.8946917302060998E-5</v>
      </c>
      <c r="BC1654" s="5">
        <f t="shared" si="2006"/>
        <v>7.1884686882749196E-6</v>
      </c>
      <c r="BD1654" s="5">
        <f t="shared" si="2007"/>
        <v>4.1094775602473846E-6</v>
      </c>
      <c r="BE1654" s="5">
        <f t="shared" si="2008"/>
        <v>9.2253460305015196E-6</v>
      </c>
      <c r="BF1654" s="5">
        <f t="shared" si="2009"/>
        <v>1.0354967040794211E-5</v>
      </c>
      <c r="BG1654" s="5">
        <f t="shared" si="2010"/>
        <v>7.7486049167455307E-6</v>
      </c>
      <c r="BH1654" s="5">
        <f t="shared" si="2011"/>
        <v>4.3487012985611583E-6</v>
      </c>
      <c r="BI1654" s="5">
        <f t="shared" si="2012"/>
        <v>1.9524756455953443E-6</v>
      </c>
      <c r="BJ1654" s="8">
        <f t="shared" si="2013"/>
        <v>0.73858661149356064</v>
      </c>
      <c r="BK1654" s="8">
        <f t="shared" si="2014"/>
        <v>0.17407005137384374</v>
      </c>
      <c r="BL1654" s="8">
        <f t="shared" si="2015"/>
        <v>8.31288384672903E-2</v>
      </c>
      <c r="BM1654" s="8">
        <f t="shared" si="2016"/>
        <v>0.53518829164071491</v>
      </c>
      <c r="BN1654" s="8">
        <f t="shared" si="2017"/>
        <v>0.45653255905336593</v>
      </c>
    </row>
    <row r="1655" spans="1:66" x14ac:dyDescent="0.25">
      <c r="A1655" t="s">
        <v>61</v>
      </c>
      <c r="B1655" t="s">
        <v>288</v>
      </c>
      <c r="C1655" t="s">
        <v>238</v>
      </c>
      <c r="D1655" s="7" t="s">
        <v>575</v>
      </c>
      <c r="E1655">
        <f>VLOOKUP(A1655,home!$A$2:$E$405,3,FALSE)</f>
        <v>1.51315789473684</v>
      </c>
      <c r="F1655">
        <f>VLOOKUP(B1655,home!$B$2:$E$405,3,FALSE)</f>
        <v>1.22</v>
      </c>
      <c r="G1655">
        <f>VLOOKUP(C1655,away!$B$2:$E$405,4,FALSE)</f>
        <v>0.73</v>
      </c>
      <c r="H1655">
        <f>VLOOKUP(A1655,away!$A$2:$E$405,3,FALSE)</f>
        <v>1.30526315789474</v>
      </c>
      <c r="I1655">
        <f>VLOOKUP(C1655,away!$B$2:$E$405,3,FALSE)</f>
        <v>1.08</v>
      </c>
      <c r="J1655">
        <f>VLOOKUP(B1655,home!$B$2:$E$405,4,FALSE)</f>
        <v>0.69</v>
      </c>
      <c r="K1655" s="3">
        <f t="shared" si="1962"/>
        <v>1.3476184210526296</v>
      </c>
      <c r="L1655" s="3">
        <f t="shared" si="1963"/>
        <v>0.97268210526316012</v>
      </c>
      <c r="M1655" s="5">
        <f t="shared" si="1964"/>
        <v>9.8244056243137728E-2</v>
      </c>
      <c r="N1655" s="5">
        <f t="shared" si="1965"/>
        <v>0.132395499952183</v>
      </c>
      <c r="O1655" s="5">
        <f t="shared" si="1966"/>
        <v>9.5560235456167514E-2</v>
      </c>
      <c r="P1655" s="5">
        <f t="shared" si="1967"/>
        <v>0.12877873362085798</v>
      </c>
      <c r="Q1655" s="5">
        <f t="shared" si="1968"/>
        <v>8.9209307300017193E-2</v>
      </c>
      <c r="R1655" s="5">
        <f t="shared" si="1969"/>
        <v>4.6474865501474144E-2</v>
      </c>
      <c r="S1655" s="5">
        <f t="shared" si="1970"/>
        <v>4.2200930181336728E-2</v>
      </c>
      <c r="T1655" s="5">
        <f t="shared" si="1971"/>
        <v>8.6772296833648913E-2</v>
      </c>
      <c r="U1655" s="5">
        <f t="shared" si="1972"/>
        <v>6.2630384865729916E-2</v>
      </c>
      <c r="V1655" s="5">
        <f t="shared" si="1973"/>
        <v>6.1463513012545217E-3</v>
      </c>
      <c r="W1655" s="5">
        <f t="shared" si="1974"/>
        <v>4.0073368615615994E-2</v>
      </c>
      <c r="X1655" s="5">
        <f t="shared" si="1975"/>
        <v>3.897864855002401E-2</v>
      </c>
      <c r="Y1655" s="5">
        <f t="shared" si="1976"/>
        <v>1.8956916965975089E-2</v>
      </c>
      <c r="Z1655" s="5">
        <f t="shared" si="1977"/>
        <v>1.506842333926536E-2</v>
      </c>
      <c r="AA1655" s="5">
        <f t="shared" si="1978"/>
        <v>2.0306484868213376E-2</v>
      </c>
      <c r="AB1655" s="5">
        <f t="shared" si="1979"/>
        <v>1.3682696537615415E-2</v>
      </c>
      <c r="AC1655" s="5">
        <f t="shared" si="1980"/>
        <v>5.0354149097681241E-4</v>
      </c>
      <c r="AD1655" s="5">
        <f t="shared" si="1981"/>
        <v>1.3500902435009112E-2</v>
      </c>
      <c r="AE1655" s="5">
        <f t="shared" si="1982"/>
        <v>1.3132086203437188E-2</v>
      </c>
      <c r="AF1655" s="5">
        <f t="shared" si="1983"/>
        <v>6.3866726274282911E-3</v>
      </c>
      <c r="AG1655" s="5">
        <f t="shared" si="1984"/>
        <v>2.0707340589578493E-3</v>
      </c>
      <c r="AH1655" s="5">
        <f t="shared" si="1985"/>
        <v>3.6641964341582916E-3</v>
      </c>
      <c r="AI1655" s="5">
        <f t="shared" si="1986"/>
        <v>4.9379386130270729E-3</v>
      </c>
      <c r="AJ1655" s="5">
        <f t="shared" si="1987"/>
        <v>3.3272285184711785E-3</v>
      </c>
      <c r="AK1655" s="5">
        <f t="shared" si="1988"/>
        <v>1.4946114808478031E-3</v>
      </c>
      <c r="AL1655" s="5">
        <f t="shared" si="1989"/>
        <v>2.6401774524891705E-5</v>
      </c>
      <c r="AM1655" s="5">
        <f t="shared" si="1990"/>
        <v>3.638812964450512E-3</v>
      </c>
      <c r="AN1655" s="5">
        <f t="shared" si="1991"/>
        <v>3.5394082549206046E-3</v>
      </c>
      <c r="AO1655" s="5">
        <f t="shared" si="1992"/>
        <v>1.7213595363909904E-3</v>
      </c>
      <c r="AP1655" s="5">
        <f t="shared" si="1993"/>
        <v>5.5811187259053533E-4</v>
      </c>
      <c r="AQ1655" s="5">
        <f t="shared" si="1994"/>
        <v>1.3571635780093162E-4</v>
      </c>
      <c r="AR1655" s="5">
        <f t="shared" si="1995"/>
        <v>7.1281966033497058E-4</v>
      </c>
      <c r="AS1655" s="5">
        <f t="shared" si="1996"/>
        <v>9.6060890515588487E-4</v>
      </c>
      <c r="AT1655" s="5">
        <f t="shared" si="1997"/>
        <v>6.4726712800763453E-4</v>
      </c>
      <c r="AU1655" s="5">
        <f t="shared" si="1998"/>
        <v>2.9075636834830621E-4</v>
      </c>
      <c r="AV1655" s="5">
        <f t="shared" si="1999"/>
        <v>9.7957159506135335E-5</v>
      </c>
      <c r="AW1655" s="5">
        <f t="shared" si="2000"/>
        <v>9.6132111608207046E-7</v>
      </c>
      <c r="AX1655" s="5">
        <f t="shared" si="2001"/>
        <v>8.1728856360977322E-4</v>
      </c>
      <c r="AY1655" s="5">
        <f t="shared" si="2002"/>
        <v>7.949619606594584E-4</v>
      </c>
      <c r="AZ1655" s="5">
        <f t="shared" si="2003"/>
        <v>3.866226367491857E-4</v>
      </c>
      <c r="BA1655" s="5">
        <f t="shared" si="2004"/>
        <v>1.2535364008519731E-4</v>
      </c>
      <c r="BB1655" s="5">
        <f t="shared" si="2005"/>
        <v>3.0482310635117544E-5</v>
      </c>
      <c r="BC1655" s="5">
        <f t="shared" si="2006"/>
        <v>5.9299196163703522E-6</v>
      </c>
      <c r="BD1655" s="5">
        <f t="shared" si="2007"/>
        <v>1.1555782131459826E-4</v>
      </c>
      <c r="BE1655" s="5">
        <f t="shared" si="2008"/>
        <v>1.5572784870026082E-4</v>
      </c>
      <c r="BF1655" s="5">
        <f t="shared" si="2009"/>
        <v>1.0493085878968415E-4</v>
      </c>
      <c r="BG1655" s="5">
        <f t="shared" si="2010"/>
        <v>4.713558608061686E-5</v>
      </c>
      <c r="BH1655" s="5">
        <f t="shared" si="2011"/>
        <v>1.5880196022337807E-5</v>
      </c>
      <c r="BI1655" s="5">
        <f t="shared" si="2012"/>
        <v>4.2800889379258196E-6</v>
      </c>
      <c r="BJ1655" s="8">
        <f t="shared" si="2013"/>
        <v>0.45323048155980539</v>
      </c>
      <c r="BK1655" s="8">
        <f t="shared" si="2014"/>
        <v>0.27669497657274816</v>
      </c>
      <c r="BL1655" s="8">
        <f t="shared" si="2015"/>
        <v>0.25523156389690305</v>
      </c>
      <c r="BM1655" s="8">
        <f t="shared" si="2016"/>
        <v>0.40876874665534085</v>
      </c>
      <c r="BN1655" s="8">
        <f t="shared" si="2017"/>
        <v>0.59066269807383764</v>
      </c>
    </row>
    <row r="1656" spans="1:66" x14ac:dyDescent="0.25">
      <c r="A1656" t="s">
        <v>61</v>
      </c>
      <c r="B1656" t="s">
        <v>77</v>
      </c>
      <c r="C1656" t="s">
        <v>318</v>
      </c>
      <c r="D1656" s="7" t="s">
        <v>575</v>
      </c>
      <c r="E1656">
        <f>VLOOKUP(A1656,home!$A$2:$E$405,3,FALSE)</f>
        <v>1.51315789473684</v>
      </c>
      <c r="F1656">
        <f>VLOOKUP(B1656,home!$B$2:$E$405,3,FALSE)</f>
        <v>1.26</v>
      </c>
      <c r="G1656">
        <f>VLOOKUP(C1656,away!$B$2:$E$405,4,FALSE)</f>
        <v>1.22</v>
      </c>
      <c r="H1656">
        <f>VLOOKUP(A1656,away!$A$2:$E$405,3,FALSE)</f>
        <v>1.30526315789474</v>
      </c>
      <c r="I1656">
        <f>VLOOKUP(C1656,away!$B$2:$E$405,3,FALSE)</f>
        <v>0.9</v>
      </c>
      <c r="J1656">
        <f>VLOOKUP(B1656,home!$B$2:$E$405,4,FALSE)</f>
        <v>0.83</v>
      </c>
      <c r="K1656" s="3">
        <f t="shared" si="1962"/>
        <v>2.3260263157894707</v>
      </c>
      <c r="L1656" s="3">
        <f t="shared" si="1963"/>
        <v>0.97503157894737069</v>
      </c>
      <c r="M1656" s="5">
        <f t="shared" si="1964"/>
        <v>3.6844169524029725E-2</v>
      </c>
      <c r="N1656" s="5">
        <f t="shared" si="1965"/>
        <v>8.570050789630157E-2</v>
      </c>
      <c r="O1656" s="5">
        <f t="shared" si="1966"/>
        <v>3.5924228786019301E-2</v>
      </c>
      <c r="P1656" s="5">
        <f t="shared" si="1967"/>
        <v>8.3560701530722536E-2</v>
      </c>
      <c r="Q1656" s="5">
        <f t="shared" si="1968"/>
        <v>9.9670818321660415E-2</v>
      </c>
      <c r="R1656" s="5">
        <f t="shared" si="1969"/>
        <v>1.7513628757849491E-2</v>
      </c>
      <c r="S1656" s="5">
        <f t="shared" si="1970"/>
        <v>4.7377854695249591E-2</v>
      </c>
      <c r="T1656" s="5">
        <f t="shared" si="1971"/>
        <v>9.7182195363145082E-2</v>
      </c>
      <c r="U1656" s="5">
        <f t="shared" si="1972"/>
        <v>4.0737161375725181E-2</v>
      </c>
      <c r="V1656" s="5">
        <f t="shared" si="1973"/>
        <v>1.193895149490096E-2</v>
      </c>
      <c r="W1656" s="5">
        <f t="shared" si="1974"/>
        <v>7.7278982110817809E-2</v>
      </c>
      <c r="X1656" s="5">
        <f t="shared" si="1975"/>
        <v>7.5349447946956305E-2</v>
      </c>
      <c r="Y1656" s="5">
        <f t="shared" si="1976"/>
        <v>3.6734045602266757E-2</v>
      </c>
      <c r="Z1656" s="5">
        <f t="shared" si="1977"/>
        <v>5.6921137002880224E-3</v>
      </c>
      <c r="AA1656" s="5">
        <f t="shared" si="1978"/>
        <v>1.3240006259335723E-2</v>
      </c>
      <c r="AB1656" s="5">
        <f t="shared" si="1979"/>
        <v>1.5398301490216103E-2</v>
      </c>
      <c r="AC1656" s="5">
        <f t="shared" si="1980"/>
        <v>1.6923084020874415E-3</v>
      </c>
      <c r="AD1656" s="5">
        <f t="shared" si="1981"/>
        <v>4.4938236511796514E-2</v>
      </c>
      <c r="AE1656" s="5">
        <f t="shared" si="1982"/>
        <v>4.3816199701207342E-2</v>
      </c>
      <c r="AF1656" s="5">
        <f t="shared" si="1983"/>
        <v>2.1361089189070748E-2</v>
      </c>
      <c r="AG1656" s="5">
        <f t="shared" si="1984"/>
        <v>6.9425788400184216E-3</v>
      </c>
      <c r="AH1656" s="5">
        <f t="shared" si="1985"/>
        <v>1.3874976521849477E-3</v>
      </c>
      <c r="AI1656" s="5">
        <f t="shared" si="1986"/>
        <v>3.2273560520782946E-3</v>
      </c>
      <c r="AJ1656" s="5">
        <f t="shared" si="1987"/>
        <v>3.7534575537782641E-3</v>
      </c>
      <c r="AK1656" s="5">
        <f t="shared" si="1988"/>
        <v>2.910213681762338E-3</v>
      </c>
      <c r="AL1656" s="5">
        <f t="shared" si="1989"/>
        <v>1.535227734662711E-4</v>
      </c>
      <c r="AM1656" s="5">
        <f t="shared" si="1990"/>
        <v>2.0905504142321975E-2</v>
      </c>
      <c r="AN1656" s="5">
        <f t="shared" si="1991"/>
        <v>2.0383526712578998E-2</v>
      </c>
      <c r="AO1656" s="5">
        <f t="shared" si="1992"/>
        <v>9.9372911175409015E-3</v>
      </c>
      <c r="AP1656" s="5">
        <f t="shared" si="1993"/>
        <v>3.2297242162651961E-3</v>
      </c>
      <c r="AQ1656" s="5">
        <f t="shared" si="1994"/>
        <v>7.8727077553740325E-4</v>
      </c>
      <c r="AR1656" s="5">
        <f t="shared" si="1995"/>
        <v>2.7057080531913194E-4</v>
      </c>
      <c r="AS1656" s="5">
        <f t="shared" si="1996"/>
        <v>6.2935481345665061E-4</v>
      </c>
      <c r="AT1656" s="5">
        <f t="shared" si="1997"/>
        <v>7.3194792903447147E-4</v>
      </c>
      <c r="AU1656" s="5">
        <f t="shared" si="1998"/>
        <v>5.6751004824059481E-4</v>
      </c>
      <c r="AV1656" s="5">
        <f t="shared" si="1999"/>
        <v>3.300108266706441E-4</v>
      </c>
      <c r="AW1656" s="5">
        <f t="shared" si="2000"/>
        <v>9.6717177126651131E-6</v>
      </c>
      <c r="AX1656" s="5">
        <f t="shared" si="2001"/>
        <v>8.1044587966477826E-3</v>
      </c>
      <c r="AY1656" s="5">
        <f t="shared" si="2002"/>
        <v>7.902103257009397E-3</v>
      </c>
      <c r="AZ1656" s="5">
        <f t="shared" si="2003"/>
        <v>3.8524001078435155E-3</v>
      </c>
      <c r="BA1656" s="5">
        <f t="shared" si="2004"/>
        <v>1.2520705866292281E-3</v>
      </c>
      <c r="BB1656" s="5">
        <f t="shared" si="2005"/>
        <v>3.0520209025866417E-4</v>
      </c>
      <c r="BC1656" s="5">
        <f t="shared" si="2006"/>
        <v>5.9516335192588675E-5</v>
      </c>
      <c r="BD1656" s="5">
        <f t="shared" si="2007"/>
        <v>4.3969179921229125E-5</v>
      </c>
      <c r="BE1656" s="5">
        <f t="shared" si="2008"/>
        <v>1.0227346958046097E-4</v>
      </c>
      <c r="BF1656" s="5">
        <f t="shared" si="2009"/>
        <v>1.1894539082562309E-4</v>
      </c>
      <c r="BG1656" s="5">
        <f t="shared" si="2010"/>
        <v>9.2223369734087586E-5</v>
      </c>
      <c r="BH1656" s="5">
        <f t="shared" si="2011"/>
        <v>5.3628496233067511E-5</v>
      </c>
      <c r="BI1656" s="5">
        <f t="shared" si="2012"/>
        <v>2.4948258702866294E-5</v>
      </c>
      <c r="BJ1656" s="8">
        <f t="shared" si="2013"/>
        <v>0.66569316962106673</v>
      </c>
      <c r="BK1656" s="8">
        <f t="shared" si="2014"/>
        <v>0.18946961167746595</v>
      </c>
      <c r="BL1656" s="8">
        <f t="shared" si="2015"/>
        <v>0.13705723419666846</v>
      </c>
      <c r="BM1656" s="8">
        <f t="shared" si="2016"/>
        <v>0.63080564283960949</v>
      </c>
      <c r="BN1656" s="8">
        <f t="shared" si="2017"/>
        <v>0.35921405481658303</v>
      </c>
    </row>
    <row r="1657" spans="1:66" x14ac:dyDescent="0.25">
      <c r="A1657" t="s">
        <v>61</v>
      </c>
      <c r="B1657" t="s">
        <v>242</v>
      </c>
      <c r="C1657" t="s">
        <v>69</v>
      </c>
      <c r="D1657" s="7" t="s">
        <v>575</v>
      </c>
      <c r="E1657">
        <f>VLOOKUP(A1657,home!$A$2:$E$405,3,FALSE)</f>
        <v>1.51315789473684</v>
      </c>
      <c r="F1657">
        <f>VLOOKUP(B1657,home!$B$2:$E$405,3,FALSE)</f>
        <v>0.94</v>
      </c>
      <c r="G1657">
        <f>VLOOKUP(C1657,away!$B$2:$E$405,4,FALSE)</f>
        <v>0.38</v>
      </c>
      <c r="H1657">
        <f>VLOOKUP(A1657,away!$A$2:$E$405,3,FALSE)</f>
        <v>1.30526315789474</v>
      </c>
      <c r="I1657">
        <f>VLOOKUP(C1657,away!$B$2:$E$405,3,FALSE)</f>
        <v>1.36</v>
      </c>
      <c r="J1657">
        <f>VLOOKUP(B1657,home!$B$2:$E$405,4,FALSE)</f>
        <v>0.69</v>
      </c>
      <c r="K1657" s="3">
        <f t="shared" si="1962"/>
        <v>0.5404999999999992</v>
      </c>
      <c r="L1657" s="3">
        <f t="shared" si="1963"/>
        <v>1.2248589473684239</v>
      </c>
      <c r="M1657" s="5">
        <f t="shared" si="1964"/>
        <v>0.17112535046523178</v>
      </c>
      <c r="N1657" s="5">
        <f t="shared" si="1965"/>
        <v>9.2493251926457631E-2</v>
      </c>
      <c r="O1657" s="5">
        <f t="shared" si="1966"/>
        <v>0.2096044166388964</v>
      </c>
      <c r="P1657" s="5">
        <f t="shared" si="1967"/>
        <v>0.11329118719332333</v>
      </c>
      <c r="Q1657" s="5">
        <f t="shared" si="1968"/>
        <v>2.4996301333125137E-2</v>
      </c>
      <c r="R1657" s="5">
        <f t="shared" si="1969"/>
        <v>0.12836792256404564</v>
      </c>
      <c r="S1657" s="5">
        <f t="shared" si="1970"/>
        <v>1.875071849492041E-2</v>
      </c>
      <c r="T1657" s="5">
        <f t="shared" si="1971"/>
        <v>3.0616943338995586E-2</v>
      </c>
      <c r="U1657" s="5">
        <f t="shared" si="1972"/>
        <v>6.9382862145866558E-2</v>
      </c>
      <c r="V1657" s="5">
        <f t="shared" si="1973"/>
        <v>1.3792950627141713E-3</v>
      </c>
      <c r="W1657" s="5">
        <f t="shared" si="1974"/>
        <v>4.5035002901847058E-3</v>
      </c>
      <c r="X1657" s="5">
        <f t="shared" si="1975"/>
        <v>5.5161526249090298E-3</v>
      </c>
      <c r="Y1657" s="5">
        <f t="shared" si="1976"/>
        <v>3.378254448834822E-3</v>
      </c>
      <c r="Z1657" s="5">
        <f t="shared" si="1977"/>
        <v>5.2410866169222754E-2</v>
      </c>
      <c r="AA1657" s="5">
        <f t="shared" si="1978"/>
        <v>2.8328073164464854E-2</v>
      </c>
      <c r="AB1657" s="5">
        <f t="shared" si="1979"/>
        <v>7.6556617726966153E-3</v>
      </c>
      <c r="AC1657" s="5">
        <f t="shared" si="1980"/>
        <v>5.7071459137977871E-5</v>
      </c>
      <c r="AD1657" s="5">
        <f t="shared" si="1981"/>
        <v>6.085354767112074E-4</v>
      </c>
      <c r="AE1657" s="5">
        <f t="shared" si="1982"/>
        <v>7.4537012344083153E-4</v>
      </c>
      <c r="AF1657" s="5">
        <f t="shared" si="1983"/>
        <v>4.5648663239880463E-4</v>
      </c>
      <c r="AG1657" s="5">
        <f t="shared" si="1984"/>
        <v>1.8637724534925214E-4</v>
      </c>
      <c r="AH1657" s="5">
        <f t="shared" si="1985"/>
        <v>1.6048979591675384E-2</v>
      </c>
      <c r="AI1657" s="5">
        <f t="shared" si="1986"/>
        <v>8.674473469300531E-3</v>
      </c>
      <c r="AJ1657" s="5">
        <f t="shared" si="1987"/>
        <v>2.3442764550784651E-3</v>
      </c>
      <c r="AK1657" s="5">
        <f t="shared" si="1988"/>
        <v>4.2236047465663614E-4</v>
      </c>
      <c r="AL1657" s="5">
        <f t="shared" si="1989"/>
        <v>1.511335016820999E-6</v>
      </c>
      <c r="AM1657" s="5">
        <f t="shared" si="1990"/>
        <v>6.5782685032481452E-5</v>
      </c>
      <c r="AN1657" s="5">
        <f t="shared" si="1991"/>
        <v>8.0574510343953801E-5</v>
      </c>
      <c r="AO1657" s="5">
        <f t="shared" si="1992"/>
        <v>4.9346204962310733E-5</v>
      </c>
      <c r="AP1657" s="5">
        <f t="shared" si="1993"/>
        <v>2.0147380222254135E-5</v>
      </c>
      <c r="AQ1657" s="5">
        <f t="shared" si="1994"/>
        <v>6.1694247328154015E-6</v>
      </c>
      <c r="AR1657" s="5">
        <f t="shared" si="1995"/>
        <v>3.9315472497993666E-3</v>
      </c>
      <c r="AS1657" s="5">
        <f t="shared" si="1996"/>
        <v>2.1250012885165545E-3</v>
      </c>
      <c r="AT1657" s="5">
        <f t="shared" si="1997"/>
        <v>5.7428159822159796E-4</v>
      </c>
      <c r="AU1657" s="5">
        <f t="shared" si="1998"/>
        <v>1.0346640127959107E-4</v>
      </c>
      <c r="AV1657" s="5">
        <f t="shared" si="1999"/>
        <v>1.3980897472904722E-5</v>
      </c>
      <c r="AW1657" s="5">
        <f t="shared" si="2000"/>
        <v>2.7793293992613595E-8</v>
      </c>
      <c r="AX1657" s="5">
        <f t="shared" si="2001"/>
        <v>5.9259235433426907E-6</v>
      </c>
      <c r="AY1657" s="5">
        <f t="shared" si="2002"/>
        <v>7.2584204734844892E-6</v>
      </c>
      <c r="AZ1657" s="5">
        <f t="shared" si="2003"/>
        <v>4.4452706303548153E-6</v>
      </c>
      <c r="BA1657" s="5">
        <f t="shared" si="2004"/>
        <v>1.8149431683547227E-6</v>
      </c>
      <c r="BB1657" s="5">
        <f t="shared" si="2005"/>
        <v>5.5576234468111955E-7</v>
      </c>
      <c r="BC1657" s="5">
        <f t="shared" si="2006"/>
        <v>1.3614609609862469E-7</v>
      </c>
      <c r="BD1657" s="5">
        <f t="shared" si="2007"/>
        <v>8.0259847098641162E-4</v>
      </c>
      <c r="BE1657" s="5">
        <f t="shared" si="2008"/>
        <v>4.3380447356815483E-4</v>
      </c>
      <c r="BF1657" s="5">
        <f t="shared" si="2009"/>
        <v>1.1723565898179366E-4</v>
      </c>
      <c r="BG1657" s="5">
        <f t="shared" si="2010"/>
        <v>2.1121957893219791E-5</v>
      </c>
      <c r="BH1657" s="5">
        <f t="shared" si="2011"/>
        <v>2.8541045603213202E-6</v>
      </c>
      <c r="BI1657" s="5">
        <f t="shared" si="2012"/>
        <v>3.0852870297073441E-7</v>
      </c>
      <c r="BJ1657" s="8">
        <f t="shared" si="2013"/>
        <v>0.16374333011195713</v>
      </c>
      <c r="BK1657" s="8">
        <f t="shared" si="2014"/>
        <v>0.30461239243081795</v>
      </c>
      <c r="BL1657" s="8">
        <f t="shared" si="2015"/>
        <v>0.47895522690666392</v>
      </c>
      <c r="BM1657" s="8">
        <f t="shared" si="2016"/>
        <v>0.25983615487040257</v>
      </c>
      <c r="BN1657" s="8">
        <f t="shared" si="2017"/>
        <v>0.7398784301210799</v>
      </c>
    </row>
    <row r="1658" spans="1:66" x14ac:dyDescent="0.25">
      <c r="A1658" t="s">
        <v>61</v>
      </c>
      <c r="B1658" t="s">
        <v>68</v>
      </c>
      <c r="C1658" t="s">
        <v>289</v>
      </c>
      <c r="D1658" s="7" t="s">
        <v>575</v>
      </c>
      <c r="E1658">
        <f>VLOOKUP(A1658,home!$A$2:$E$405,3,FALSE)</f>
        <v>1.51315789473684</v>
      </c>
      <c r="F1658">
        <f>VLOOKUP(B1658,home!$B$2:$E$405,3,FALSE)</f>
        <v>1.72</v>
      </c>
      <c r="G1658">
        <f>VLOOKUP(C1658,away!$B$2:$E$405,4,FALSE)</f>
        <v>1.22</v>
      </c>
      <c r="H1658">
        <f>VLOOKUP(A1658,away!$A$2:$E$405,3,FALSE)</f>
        <v>1.30526315789474</v>
      </c>
      <c r="I1658">
        <f>VLOOKUP(C1658,away!$B$2:$E$405,3,FALSE)</f>
        <v>0.63</v>
      </c>
      <c r="J1658">
        <f>VLOOKUP(B1658,home!$B$2:$E$405,4,FALSE)</f>
        <v>0.79</v>
      </c>
      <c r="K1658" s="3">
        <f t="shared" si="1962"/>
        <v>3.175210526315785</v>
      </c>
      <c r="L1658" s="3">
        <f t="shared" si="1963"/>
        <v>0.64962947368421209</v>
      </c>
      <c r="M1658" s="5">
        <f t="shared" si="1964"/>
        <v>2.1821926760018668E-2</v>
      </c>
      <c r="N1658" s="5">
        <f t="shared" si="1965"/>
        <v>6.9289211552903393E-2</v>
      </c>
      <c r="O1658" s="5">
        <f t="shared" si="1966"/>
        <v>1.4176166795886349E-2</v>
      </c>
      <c r="P1658" s="5">
        <f t="shared" si="1967"/>
        <v>4.5012314033106654E-2</v>
      </c>
      <c r="Q1658" s="5">
        <f t="shared" si="1968"/>
        <v>0.11000391694145008</v>
      </c>
      <c r="R1658" s="5">
        <f t="shared" si="1969"/>
        <v>4.6046278872356261E-3</v>
      </c>
      <c r="S1658" s="5">
        <f t="shared" si="1970"/>
        <v>2.321184143014323E-2</v>
      </c>
      <c r="T1658" s="5">
        <f t="shared" si="1971"/>
        <v>7.1461786665875993E-2</v>
      </c>
      <c r="U1658" s="5">
        <f t="shared" si="1972"/>
        <v>1.4620662937317773E-2</v>
      </c>
      <c r="V1658" s="5">
        <f t="shared" si="1973"/>
        <v>5.319922822125055E-3</v>
      </c>
      <c r="W1658" s="5">
        <f t="shared" si="1974"/>
        <v>0.11642853166948655</v>
      </c>
      <c r="X1658" s="5">
        <f t="shared" si="1975"/>
        <v>7.5635405750274165E-2</v>
      </c>
      <c r="Y1658" s="5">
        <f t="shared" si="1976"/>
        <v>2.4567494414721214E-2</v>
      </c>
      <c r="Z1658" s="5">
        <f t="shared" si="1977"/>
        <v>9.9710066363217515E-4</v>
      </c>
      <c r="AA1658" s="5">
        <f t="shared" si="1978"/>
        <v>3.1660045229613375E-3</v>
      </c>
      <c r="AB1658" s="5">
        <f t="shared" si="1979"/>
        <v>5.0263654438351124E-3</v>
      </c>
      <c r="AC1658" s="5">
        <f t="shared" si="1980"/>
        <v>6.8584123933810193E-4</v>
      </c>
      <c r="AD1658" s="5">
        <f t="shared" si="1981"/>
        <v>9.2421274830111116E-2</v>
      </c>
      <c r="AE1658" s="5">
        <f t="shared" si="1982"/>
        <v>6.0039584125108993E-2</v>
      </c>
      <c r="AF1658" s="5">
        <f t="shared" si="1983"/>
        <v>1.9501741717706765E-2</v>
      </c>
      <c r="AG1658" s="5">
        <f t="shared" si="1984"/>
        <v>4.2229687359997634E-3</v>
      </c>
      <c r="AH1658" s="5">
        <f t="shared" si="1985"/>
        <v>1.619364948313871E-4</v>
      </c>
      <c r="AI1658" s="5">
        <f t="shared" si="1986"/>
        <v>5.1418246298330205E-4</v>
      </c>
      <c r="AJ1658" s="5">
        <f t="shared" si="1987"/>
        <v>8.1631878445577867E-4</v>
      </c>
      <c r="AK1658" s="5">
        <f t="shared" si="1988"/>
        <v>8.6399466574443168E-4</v>
      </c>
      <c r="AL1658" s="5">
        <f t="shared" si="1989"/>
        <v>5.6587672722837633E-5</v>
      </c>
      <c r="AM1658" s="5">
        <f t="shared" si="1990"/>
        <v>5.8691400939218596E-2</v>
      </c>
      <c r="AN1658" s="5">
        <f t="shared" si="1991"/>
        <v>3.8127663901933638E-2</v>
      </c>
      <c r="AO1658" s="5">
        <f t="shared" si="1992"/>
        <v>1.2384427116710841E-2</v>
      </c>
      <c r="AP1658" s="5">
        <f t="shared" si="1993"/>
        <v>2.6817629565697829E-3</v>
      </c>
      <c r="AQ1658" s="5">
        <f t="shared" si="1994"/>
        <v>4.3553806450556107E-4</v>
      </c>
      <c r="AR1658" s="5">
        <f t="shared" si="1995"/>
        <v>2.1039743981516035E-5</v>
      </c>
      <c r="AS1658" s="5">
        <f t="shared" si="1996"/>
        <v>6.680561656109891E-5</v>
      </c>
      <c r="AT1658" s="5">
        <f t="shared" si="1997"/>
        <v>1.0606094846090869E-4</v>
      </c>
      <c r="AU1658" s="5">
        <f t="shared" si="1998"/>
        <v>1.1225527999470443E-4</v>
      </c>
      <c r="AV1658" s="5">
        <f t="shared" si="1999"/>
        <v>8.9108536668427811E-5</v>
      </c>
      <c r="AW1658" s="5">
        <f t="shared" si="2000"/>
        <v>3.2423327170655814E-6</v>
      </c>
      <c r="AX1658" s="5">
        <f t="shared" si="2001"/>
        <v>3.1059592344404485E-2</v>
      </c>
      <c r="AY1658" s="5">
        <f t="shared" si="2002"/>
        <v>2.0177226627541664E-2</v>
      </c>
      <c r="AZ1658" s="5">
        <f t="shared" si="2003"/>
        <v>6.5538605572284803E-3</v>
      </c>
      <c r="BA1658" s="5">
        <f t="shared" si="2004"/>
        <v>1.4191936614640183E-3</v>
      </c>
      <c r="BB1658" s="5">
        <f t="shared" si="2005"/>
        <v>2.3048750783820999E-4</v>
      </c>
      <c r="BC1658" s="5">
        <f t="shared" si="2006"/>
        <v>2.9946295681544425E-5</v>
      </c>
      <c r="BD1658" s="5">
        <f t="shared" si="2007"/>
        <v>2.2780063015271373E-6</v>
      </c>
      <c r="BE1658" s="5">
        <f t="shared" si="2008"/>
        <v>7.2331495876226571E-6</v>
      </c>
      <c r="BF1658" s="5">
        <f t="shared" si="2009"/>
        <v>1.148338635451807E-5</v>
      </c>
      <c r="BG1658" s="5">
        <f t="shared" si="2010"/>
        <v>1.2154056410205611E-5</v>
      </c>
      <c r="BH1658" s="5">
        <f t="shared" si="2011"/>
        <v>9.6479219627801743E-6</v>
      </c>
      <c r="BI1658" s="5">
        <f t="shared" si="2012"/>
        <v>6.1268366746585726E-6</v>
      </c>
      <c r="BJ1658" s="8">
        <f t="shared" si="2013"/>
        <v>0.81536301637673492</v>
      </c>
      <c r="BK1658" s="8">
        <f t="shared" si="2014"/>
        <v>0.11628566058499619</v>
      </c>
      <c r="BL1658" s="8">
        <f t="shared" si="2015"/>
        <v>4.439445347820907E-2</v>
      </c>
      <c r="BM1658" s="8">
        <f t="shared" si="2016"/>
        <v>0.69195808283814708</v>
      </c>
      <c r="BN1658" s="8">
        <f t="shared" si="2017"/>
        <v>0.2649081639706008</v>
      </c>
    </row>
    <row r="1659" spans="1:66" x14ac:dyDescent="0.25">
      <c r="A1659" t="s">
        <v>61</v>
      </c>
      <c r="B1659" t="s">
        <v>239</v>
      </c>
      <c r="C1659" t="s">
        <v>65</v>
      </c>
      <c r="D1659" s="7" t="s">
        <v>575</v>
      </c>
      <c r="E1659">
        <f>VLOOKUP(A1659,home!$A$2:$E$405,3,FALSE)</f>
        <v>1.51315789473684</v>
      </c>
      <c r="F1659">
        <f>VLOOKUP(B1659,home!$B$2:$E$405,3,FALSE)</f>
        <v>1.7</v>
      </c>
      <c r="G1659">
        <f>VLOOKUP(C1659,away!$B$2:$E$405,4,FALSE)</f>
        <v>0.73</v>
      </c>
      <c r="H1659">
        <f>VLOOKUP(A1659,away!$A$2:$E$405,3,FALSE)</f>
        <v>1.30526315789474</v>
      </c>
      <c r="I1659">
        <f>VLOOKUP(C1659,away!$B$2:$E$405,3,FALSE)</f>
        <v>0.8</v>
      </c>
      <c r="J1659">
        <f>VLOOKUP(B1659,home!$B$2:$E$405,4,FALSE)</f>
        <v>0.36</v>
      </c>
      <c r="K1659" s="3">
        <f t="shared" si="1962"/>
        <v>1.8778289473684182</v>
      </c>
      <c r="L1659" s="3">
        <f t="shared" si="1963"/>
        <v>0.37591578947368515</v>
      </c>
      <c r="M1659" s="5">
        <f t="shared" si="1964"/>
        <v>0.10500527029042565</v>
      </c>
      <c r="N1659" s="5">
        <f t="shared" si="1965"/>
        <v>0.19718193617760624</v>
      </c>
      <c r="O1659" s="5">
        <f t="shared" si="1966"/>
        <v>3.9473139080123051E-2</v>
      </c>
      <c r="P1659" s="5">
        <f t="shared" si="1967"/>
        <v>7.4123803208154648E-2</v>
      </c>
      <c r="Q1659" s="5">
        <f t="shared" si="1968"/>
        <v>0.18513697382623051</v>
      </c>
      <c r="R1659" s="5">
        <f t="shared" si="1969"/>
        <v>7.4192881201545144E-3</v>
      </c>
      <c r="S1659" s="5">
        <f t="shared" si="1970"/>
        <v>1.3081101041035579E-2</v>
      </c>
      <c r="T1659" s="5">
        <f t="shared" si="1971"/>
        <v>6.9595911676656422E-2</v>
      </c>
      <c r="U1659" s="5">
        <f t="shared" si="1972"/>
        <v>1.3932154000892762E-2</v>
      </c>
      <c r="V1659" s="5">
        <f t="shared" si="1973"/>
        <v>1.0260024268093206E-3</v>
      </c>
      <c r="W1659" s="5">
        <f t="shared" si="1974"/>
        <v>0.11588518955969493</v>
      </c>
      <c r="X1659" s="5">
        <f t="shared" si="1975"/>
        <v>4.3563072521640371E-2</v>
      </c>
      <c r="Y1659" s="5">
        <f t="shared" si="1976"/>
        <v>8.1880233994359192E-3</v>
      </c>
      <c r="Z1659" s="5">
        <f t="shared" si="1977"/>
        <v>9.2967585034020605E-4</v>
      </c>
      <c r="AA1659" s="5">
        <f t="shared" si="1978"/>
        <v>1.7457722234381883E-3</v>
      </c>
      <c r="AB1659" s="5">
        <f t="shared" si="1979"/>
        <v>1.6391308083419786E-3</v>
      </c>
      <c r="AC1659" s="5">
        <f t="shared" si="1980"/>
        <v>4.5266300542319923E-5</v>
      </c>
      <c r="AD1659" s="5">
        <f t="shared" si="1981"/>
        <v>5.4403140881617865E-2</v>
      </c>
      <c r="AE1659" s="5">
        <f t="shared" si="1982"/>
        <v>2.0450999654361493E-2</v>
      </c>
      <c r="AF1659" s="5">
        <f t="shared" si="1983"/>
        <v>3.8439268402976809E-3</v>
      </c>
      <c r="AG1659" s="5">
        <f t="shared" si="1984"/>
        <v>4.8166426428319703E-4</v>
      </c>
      <c r="AH1659" s="5">
        <f t="shared" si="1985"/>
        <v>8.7369957808814503E-5</v>
      </c>
      <c r="AI1659" s="5">
        <f t="shared" si="1986"/>
        <v>1.6406583590374926E-4</v>
      </c>
      <c r="AJ1659" s="5">
        <f t="shared" si="1987"/>
        <v>1.5404378796712859E-4</v>
      </c>
      <c r="AK1659" s="5">
        <f t="shared" si="1988"/>
        <v>9.6422628068985606E-5</v>
      </c>
      <c r="AL1659" s="5">
        <f t="shared" si="1989"/>
        <v>1.2781493134887132E-6</v>
      </c>
      <c r="AM1659" s="5">
        <f t="shared" si="1990"/>
        <v>2.0431958555052854E-2</v>
      </c>
      <c r="AN1659" s="5">
        <f t="shared" si="1991"/>
        <v>7.6806958307163078E-3</v>
      </c>
      <c r="AO1659" s="5">
        <f t="shared" si="1992"/>
        <v>1.4436474184554811E-3</v>
      </c>
      <c r="AP1659" s="5">
        <f t="shared" si="1993"/>
        <v>1.8089661967677994E-4</v>
      </c>
      <c r="AQ1659" s="5">
        <f t="shared" si="1994"/>
        <v>1.7000473899729419E-5</v>
      </c>
      <c r="AR1659" s="5">
        <f t="shared" si="1995"/>
        <v>6.5687493331966163E-6</v>
      </c>
      <c r="AS1659" s="5">
        <f t="shared" si="1996"/>
        <v>1.2334987645883601E-5</v>
      </c>
      <c r="AT1659" s="5">
        <f t="shared" si="1997"/>
        <v>1.1581498433436024E-5</v>
      </c>
      <c r="AU1659" s="5">
        <f t="shared" si="1998"/>
        <v>7.2493576707360508E-6</v>
      </c>
      <c r="AV1659" s="5">
        <f t="shared" si="1999"/>
        <v>3.4032634209838605E-6</v>
      </c>
      <c r="AW1659" s="5">
        <f t="shared" si="2000"/>
        <v>2.506257488093428E-8</v>
      </c>
      <c r="AX1659" s="5">
        <f t="shared" si="2001"/>
        <v>6.3946205376850095E-3</v>
      </c>
      <c r="AY1659" s="5">
        <f t="shared" si="2002"/>
        <v>2.4038388278085012E-3</v>
      </c>
      <c r="AZ1659" s="5">
        <f t="shared" si="2003"/>
        <v>4.518204853615652E-4</v>
      </c>
      <c r="BA1659" s="5">
        <f t="shared" si="2004"/>
        <v>5.6615484818358812E-5</v>
      </c>
      <c r="BB1659" s="5">
        <f t="shared" si="2005"/>
        <v>5.320663667982195E-6</v>
      </c>
      <c r="BC1659" s="5">
        <f t="shared" si="2006"/>
        <v>4.0002429665469625E-7</v>
      </c>
      <c r="BD1659" s="5">
        <f t="shared" si="2007"/>
        <v>4.1154943190722459E-7</v>
      </c>
      <c r="BE1659" s="5">
        <f t="shared" si="2008"/>
        <v>7.7281943650841408E-7</v>
      </c>
      <c r="BF1659" s="5">
        <f t="shared" si="2009"/>
        <v>7.2561135448222484E-7</v>
      </c>
      <c r="BG1659" s="5">
        <f t="shared" si="2010"/>
        <v>4.5419133532864274E-7</v>
      </c>
      <c r="BH1659" s="5">
        <f t="shared" si="2011"/>
        <v>2.1322340928101028E-7</v>
      </c>
      <c r="BI1659" s="5">
        <f t="shared" si="2012"/>
        <v>8.007941804089301E-8</v>
      </c>
      <c r="BJ1659" s="8">
        <f t="shared" si="2013"/>
        <v>0.73779765372326389</v>
      </c>
      <c r="BK1659" s="8">
        <f t="shared" si="2014"/>
        <v>0.19568656024408954</v>
      </c>
      <c r="BL1659" s="8">
        <f t="shared" si="2015"/>
        <v>6.4755181773588952E-2</v>
      </c>
      <c r="BM1659" s="8">
        <f t="shared" si="2016"/>
        <v>0.38842484712335418</v>
      </c>
      <c r="BN1659" s="8">
        <f t="shared" si="2017"/>
        <v>0.60834041070269462</v>
      </c>
    </row>
    <row r="1660" spans="1:66" x14ac:dyDescent="0.25">
      <c r="A1660" t="s">
        <v>61</v>
      </c>
      <c r="B1660" t="s">
        <v>71</v>
      </c>
      <c r="C1660" t="s">
        <v>337</v>
      </c>
      <c r="D1660" s="7" t="s">
        <v>575</v>
      </c>
      <c r="E1660">
        <f>VLOOKUP(A1660,home!$A$2:$E$405,3,FALSE)</f>
        <v>1.51315789473684</v>
      </c>
      <c r="F1660">
        <f>VLOOKUP(B1660,home!$B$2:$E$405,3,FALSE)</f>
        <v>0.8</v>
      </c>
      <c r="G1660">
        <f>VLOOKUP(C1660,away!$B$2:$E$405,4,FALSE)</f>
        <v>1.43</v>
      </c>
      <c r="H1660">
        <f>VLOOKUP(A1660,away!$A$2:$E$405,3,FALSE)</f>
        <v>1.30526315789474</v>
      </c>
      <c r="I1660">
        <f>VLOOKUP(C1660,away!$B$2:$E$405,3,FALSE)</f>
        <v>0.56000000000000005</v>
      </c>
      <c r="J1660">
        <f>VLOOKUP(B1660,home!$B$2:$E$405,4,FALSE)</f>
        <v>0.97</v>
      </c>
      <c r="K1660" s="3">
        <f t="shared" si="1962"/>
        <v>1.731052631578945</v>
      </c>
      <c r="L1660" s="3">
        <f t="shared" si="1963"/>
        <v>0.70901894736842275</v>
      </c>
      <c r="M1660" s="5">
        <f t="shared" si="1964"/>
        <v>8.7154612803262949E-2</v>
      </c>
      <c r="N1660" s="5">
        <f t="shared" si="1965"/>
        <v>0.15086922184733234</v>
      </c>
      <c r="O1660" s="5">
        <f t="shared" si="1966"/>
        <v>6.1794271828071949E-2</v>
      </c>
      <c r="P1660" s="5">
        <f t="shared" si="1967"/>
        <v>0.10696913686448861</v>
      </c>
      <c r="Q1660" s="5">
        <f t="shared" si="1968"/>
        <v>0.13058128175154618</v>
      </c>
      <c r="R1660" s="5">
        <f t="shared" si="1969"/>
        <v>2.1906654782468876E-2</v>
      </c>
      <c r="S1660" s="5">
        <f t="shared" si="1970"/>
        <v>3.2822118857217017E-2</v>
      </c>
      <c r="T1660" s="5">
        <f t="shared" si="1971"/>
        <v>9.2584602933500695E-2</v>
      </c>
      <c r="U1660" s="5">
        <f t="shared" si="1972"/>
        <v>3.7921572410284224E-2</v>
      </c>
      <c r="V1660" s="5">
        <f t="shared" si="1973"/>
        <v>4.4760220579304856E-3</v>
      </c>
      <c r="W1660" s="5">
        <f t="shared" si="1974"/>
        <v>7.5347690470321901E-2</v>
      </c>
      <c r="X1660" s="5">
        <f t="shared" si="1975"/>
        <v>5.3422940183909369E-2</v>
      </c>
      <c r="Y1660" s="5">
        <f t="shared" si="1976"/>
        <v>1.8938938407260814E-2</v>
      </c>
      <c r="Z1660" s="5">
        <f t="shared" si="1977"/>
        <v>5.177411104743168E-3</v>
      </c>
      <c r="AA1660" s="5">
        <f t="shared" si="1978"/>
        <v>8.9623711176317154E-3</v>
      </c>
      <c r="AB1660" s="5">
        <f t="shared" si="1979"/>
        <v>7.7571680541817564E-3</v>
      </c>
      <c r="AC1660" s="5">
        <f t="shared" si="1980"/>
        <v>3.4335260688097424E-4</v>
      </c>
      <c r="AD1660" s="5">
        <f t="shared" si="1981"/>
        <v>3.2607704468011645E-2</v>
      </c>
      <c r="AE1660" s="5">
        <f t="shared" si="1982"/>
        <v>2.3119480298010232E-2</v>
      </c>
      <c r="AF1660" s="5">
        <f t="shared" si="1983"/>
        <v>8.1960747923000999E-3</v>
      </c>
      <c r="AG1660" s="5">
        <f t="shared" si="1984"/>
        <v>1.9370574405964938E-3</v>
      </c>
      <c r="AH1660" s="5">
        <f t="shared" si="1985"/>
        <v>9.1772064289464596E-4</v>
      </c>
      <c r="AI1660" s="5">
        <f t="shared" si="1986"/>
        <v>1.5886227339370982E-3</v>
      </c>
      <c r="AJ1660" s="5">
        <f t="shared" si="1987"/>
        <v>1.3749947820839762E-3</v>
      </c>
      <c r="AK1660" s="5">
        <f t="shared" si="1988"/>
        <v>7.9339611197792848E-4</v>
      </c>
      <c r="AL1660" s="5">
        <f t="shared" si="1989"/>
        <v>1.6856540723157147E-5</v>
      </c>
      <c r="AM1660" s="5">
        <f t="shared" si="1990"/>
        <v>1.1289130525820007E-2</v>
      </c>
      <c r="AN1660" s="5">
        <f t="shared" si="1991"/>
        <v>8.0042074421216303E-3</v>
      </c>
      <c r="AO1660" s="5">
        <f t="shared" si="1992"/>
        <v>2.8375673675657864E-3</v>
      </c>
      <c r="AP1660" s="5">
        <f t="shared" si="1993"/>
        <v>6.7062967601282672E-4</v>
      </c>
      <c r="AQ1660" s="5">
        <f t="shared" si="1994"/>
        <v>1.1887228674016019E-4</v>
      </c>
      <c r="AR1660" s="5">
        <f t="shared" si="1995"/>
        <v>1.3013626484068686E-4</v>
      </c>
      <c r="AS1660" s="5">
        <f t="shared" si="1996"/>
        <v>2.2527272371632555E-4</v>
      </c>
      <c r="AT1660" s="5">
        <f t="shared" si="1997"/>
        <v>1.9497947060605103E-4</v>
      </c>
      <c r="AU1660" s="5">
        <f t="shared" si="1998"/>
        <v>1.1250657523215807E-4</v>
      </c>
      <c r="AV1660" s="5">
        <f t="shared" si="1999"/>
        <v>4.8688700781390469E-5</v>
      </c>
      <c r="AW1660" s="5">
        <f t="shared" si="2000"/>
        <v>5.7469056480996049E-7</v>
      </c>
      <c r="AX1660" s="5">
        <f t="shared" si="2001"/>
        <v>3.2570131841598211E-3</v>
      </c>
      <c r="AY1660" s="5">
        <f t="shared" si="2002"/>
        <v>2.3092840593980707E-3</v>
      </c>
      <c r="AZ1660" s="5">
        <f t="shared" si="2003"/>
        <v>8.1866307648454913E-4</v>
      </c>
      <c r="BA1660" s="5">
        <f t="shared" si="2004"/>
        <v>1.9348254424615653E-4</v>
      </c>
      <c r="BB1660" s="5">
        <f t="shared" si="2005"/>
        <v>3.4295697463893541E-5</v>
      </c>
      <c r="BC1660" s="5">
        <f t="shared" si="2006"/>
        <v>4.8632598630231395E-6</v>
      </c>
      <c r="BD1660" s="5">
        <f t="shared" si="2007"/>
        <v>1.5378179585300336E-5</v>
      </c>
      <c r="BE1660" s="5">
        <f t="shared" si="2008"/>
        <v>2.6620438240027755E-5</v>
      </c>
      <c r="BF1660" s="5">
        <f t="shared" si="2009"/>
        <v>2.3040689834592416E-5</v>
      </c>
      <c r="BG1660" s="5">
        <f t="shared" si="2010"/>
        <v>1.3294882257188486E-5</v>
      </c>
      <c r="BH1660" s="5">
        <f t="shared" si="2011"/>
        <v>5.7535352294595906E-6</v>
      </c>
      <c r="BI1660" s="5">
        <f t="shared" si="2012"/>
        <v>1.991934459967637E-6</v>
      </c>
      <c r="BJ1660" s="8">
        <f t="shared" si="2013"/>
        <v>0.61714300171266578</v>
      </c>
      <c r="BK1660" s="8">
        <f t="shared" si="2014"/>
        <v>0.23409138378990127</v>
      </c>
      <c r="BL1660" s="8">
        <f t="shared" si="2015"/>
        <v>0.14381443585831527</v>
      </c>
      <c r="BM1660" s="8">
        <f t="shared" si="2016"/>
        <v>0.43864234321962126</v>
      </c>
      <c r="BN1660" s="8">
        <f t="shared" si="2017"/>
        <v>0.5592751798771709</v>
      </c>
    </row>
    <row r="1661" spans="1:66" x14ac:dyDescent="0.25">
      <c r="A1661" t="s">
        <v>61</v>
      </c>
      <c r="B1661" t="s">
        <v>66</v>
      </c>
      <c r="C1661" t="s">
        <v>62</v>
      </c>
      <c r="D1661" s="7" t="s">
        <v>575</v>
      </c>
      <c r="E1661">
        <f>VLOOKUP(A1661,home!$A$2:$E$405,3,FALSE)</f>
        <v>1.51315789473684</v>
      </c>
      <c r="F1661">
        <f>VLOOKUP(B1661,home!$B$2:$E$405,3,FALSE)</f>
        <v>1.1499999999999999</v>
      </c>
      <c r="G1661">
        <f>VLOOKUP(C1661,away!$B$2:$E$405,4,FALSE)</f>
        <v>0.63</v>
      </c>
      <c r="H1661">
        <f>VLOOKUP(A1661,away!$A$2:$E$405,3,FALSE)</f>
        <v>1.30526315789474</v>
      </c>
      <c r="I1661">
        <f>VLOOKUP(C1661,away!$B$2:$E$405,3,FALSE)</f>
        <v>0.63</v>
      </c>
      <c r="J1661">
        <f>VLOOKUP(B1661,home!$B$2:$E$405,4,FALSE)</f>
        <v>1.05</v>
      </c>
      <c r="K1661" s="3">
        <f t="shared" si="1962"/>
        <v>1.0962828947368406</v>
      </c>
      <c r="L1661" s="3">
        <f t="shared" si="1963"/>
        <v>0.86343157894737055</v>
      </c>
      <c r="M1661" s="5">
        <f t="shared" si="1964"/>
        <v>0.14089864544932582</v>
      </c>
      <c r="N1661" s="5">
        <f t="shared" si="1965"/>
        <v>0.15446477489768667</v>
      </c>
      <c r="O1661" s="5">
        <f t="shared" si="1966"/>
        <v>0.12165633991185712</v>
      </c>
      <c r="P1661" s="5">
        <f t="shared" si="1967"/>
        <v>0.13336976448165977</v>
      </c>
      <c r="Q1661" s="5">
        <f t="shared" si="1968"/>
        <v>8.4668545279855192E-2</v>
      </c>
      <c r="R1661" s="5">
        <f t="shared" si="1969"/>
        <v>5.2520962829526396E-2</v>
      </c>
      <c r="S1661" s="5">
        <f t="shared" si="1970"/>
        <v>3.1560796807465867E-2</v>
      </c>
      <c r="T1661" s="5">
        <f t="shared" si="1971"/>
        <v>7.3105495738162302E-2</v>
      </c>
      <c r="U1661" s="5">
        <f t="shared" si="1972"/>
        <v>5.7577833165119212E-2</v>
      </c>
      <c r="V1661" s="5">
        <f t="shared" si="1973"/>
        <v>3.3193726862170455E-3</v>
      </c>
      <c r="W1661" s="5">
        <f t="shared" si="1974"/>
        <v>3.0940225970852313E-2</v>
      </c>
      <c r="X1661" s="5">
        <f t="shared" si="1975"/>
        <v>2.6714768163001452E-2</v>
      </c>
      <c r="Y1661" s="5">
        <f t="shared" si="1976"/>
        <v>1.1533187228096644E-2</v>
      </c>
      <c r="Z1661" s="5">
        <f t="shared" si="1977"/>
        <v>1.5116085954578052E-2</v>
      </c>
      <c r="AA1661" s="5">
        <f t="shared" si="1978"/>
        <v>1.6571506467375725E-2</v>
      </c>
      <c r="AB1661" s="5">
        <f t="shared" si="1979"/>
        <v>9.0835295401024661E-3</v>
      </c>
      <c r="AC1661" s="5">
        <f t="shared" si="1980"/>
        <v>1.9637518159589041E-4</v>
      </c>
      <c r="AD1661" s="5">
        <f t="shared" si="1981"/>
        <v>8.4798101227844848E-3</v>
      </c>
      <c r="AE1661" s="5">
        <f t="shared" si="1982"/>
        <v>7.3217358434897028E-3</v>
      </c>
      <c r="AF1661" s="5">
        <f t="shared" si="1983"/>
        <v>3.1609089699899356E-3</v>
      </c>
      <c r="AG1661" s="5">
        <f t="shared" si="1984"/>
        <v>9.0974287428910602E-4</v>
      </c>
      <c r="AH1661" s="5">
        <f t="shared" si="1985"/>
        <v>3.262926490816373E-3</v>
      </c>
      <c r="AI1661" s="5">
        <f t="shared" si="1986"/>
        <v>3.5770904986656949E-3</v>
      </c>
      <c r="AJ1661" s="5">
        <f t="shared" si="1987"/>
        <v>1.9607515633064377E-3</v>
      </c>
      <c r="AK1661" s="5">
        <f t="shared" si="1988"/>
        <v>7.1651279989378932E-4</v>
      </c>
      <c r="AL1661" s="5">
        <f t="shared" si="1989"/>
        <v>7.4352770776370623E-6</v>
      </c>
      <c r="AM1661" s="5">
        <f t="shared" si="1990"/>
        <v>1.8592541576449885E-3</v>
      </c>
      <c r="AN1661" s="5">
        <f t="shared" si="1991"/>
        <v>1.6053387529998758E-3</v>
      </c>
      <c r="AO1661" s="5">
        <f t="shared" si="1992"/>
        <v>6.9305008712404264E-4</v>
      </c>
      <c r="AP1661" s="5">
        <f t="shared" si="1993"/>
        <v>1.9946711033837504E-4</v>
      </c>
      <c r="AQ1661" s="5">
        <f t="shared" si="1994"/>
        <v>4.3056550506883117E-5</v>
      </c>
      <c r="AR1661" s="5">
        <f t="shared" si="1995"/>
        <v>5.6346275439095707E-4</v>
      </c>
      <c r="AS1661" s="5">
        <f t="shared" si="1996"/>
        <v>6.1771457946011184E-4</v>
      </c>
      <c r="AT1661" s="5">
        <f t="shared" si="1997"/>
        <v>3.385949636458407E-4</v>
      </c>
      <c r="AU1661" s="5">
        <f t="shared" si="1998"/>
        <v>1.2373195562965922E-4</v>
      </c>
      <c r="AV1661" s="5">
        <f t="shared" si="1999"/>
        <v>3.391130662228327E-5</v>
      </c>
      <c r="AW1661" s="5">
        <f t="shared" si="2000"/>
        <v>1.9549930723014761E-7</v>
      </c>
      <c r="AX1661" s="5">
        <f t="shared" si="2001"/>
        <v>3.3971142166575887E-4</v>
      </c>
      <c r="AY1661" s="5">
        <f t="shared" si="2002"/>
        <v>2.9331756919532219E-4</v>
      </c>
      <c r="AZ1661" s="5">
        <f t="shared" si="2003"/>
        <v>1.2662982595166081E-4</v>
      </c>
      <c r="BA1661" s="5">
        <f t="shared" si="2004"/>
        <v>3.6445396854424418E-5</v>
      </c>
      <c r="BB1661" s="5">
        <f t="shared" si="2005"/>
        <v>7.8670266378447987E-6</v>
      </c>
      <c r="BC1661" s="5">
        <f t="shared" si="2006"/>
        <v>1.3585278463070721E-6</v>
      </c>
      <c r="BD1661" s="5">
        <f t="shared" si="2007"/>
        <v>8.1085255950303053E-5</v>
      </c>
      <c r="BE1661" s="5">
        <f t="shared" si="2008"/>
        <v>8.8892379113675866E-5</v>
      </c>
      <c r="BF1661" s="5">
        <f t="shared" si="2009"/>
        <v>4.8725597347392611E-5</v>
      </c>
      <c r="BG1661" s="5">
        <f t="shared" si="2010"/>
        <v>1.7805679635927103E-5</v>
      </c>
      <c r="BH1661" s="5">
        <f t="shared" si="2011"/>
        <v>4.8800155035077428E-6</v>
      </c>
      <c r="BI1661" s="5">
        <f t="shared" si="2012"/>
        <v>1.0699755045092263E-6</v>
      </c>
      <c r="BJ1661" s="8">
        <f t="shared" si="2013"/>
        <v>0.40650469151497343</v>
      </c>
      <c r="BK1661" s="8">
        <f t="shared" si="2014"/>
        <v>0.30964570745253733</v>
      </c>
      <c r="BL1661" s="8">
        <f t="shared" si="2015"/>
        <v>0.2688473277294674</v>
      </c>
      <c r="BM1661" s="8">
        <f t="shared" si="2016"/>
        <v>0.31224165773175716</v>
      </c>
      <c r="BN1661" s="8">
        <f t="shared" si="2017"/>
        <v>0.68757903284991095</v>
      </c>
    </row>
    <row r="1662" spans="1:66" x14ac:dyDescent="0.25">
      <c r="A1662" t="s">
        <v>72</v>
      </c>
      <c r="B1662" t="s">
        <v>75</v>
      </c>
      <c r="C1662" t="s">
        <v>86</v>
      </c>
      <c r="D1662" s="7" t="s">
        <v>575</v>
      </c>
      <c r="E1662">
        <f>VLOOKUP(A1662,home!$A$2:$E$405,3,FALSE)</f>
        <v>1.4148550724637701</v>
      </c>
      <c r="F1662">
        <f>VLOOKUP(B1662,home!$B$2:$E$405,3,FALSE)</f>
        <v>1.1100000000000001</v>
      </c>
      <c r="G1662">
        <f>VLOOKUP(C1662,away!$B$2:$E$405,4,FALSE)</f>
        <v>0.89</v>
      </c>
      <c r="H1662">
        <f>VLOOKUP(A1662,away!$A$2:$E$405,3,FALSE)</f>
        <v>1.0942028985507199</v>
      </c>
      <c r="I1662">
        <f>VLOOKUP(C1662,away!$B$2:$E$405,3,FALSE)</f>
        <v>0.65</v>
      </c>
      <c r="J1662">
        <f>VLOOKUP(B1662,home!$B$2:$E$405,4,FALSE)</f>
        <v>1.03</v>
      </c>
      <c r="K1662" s="3">
        <f t="shared" si="1962"/>
        <v>1.3977353260869587</v>
      </c>
      <c r="L1662" s="3">
        <f t="shared" si="1963"/>
        <v>0.73256884057970706</v>
      </c>
      <c r="M1662" s="5">
        <f t="shared" si="1964"/>
        <v>0.11880115300556207</v>
      </c>
      <c r="N1662" s="5">
        <f t="shared" si="1965"/>
        <v>0.16605256833573601</v>
      </c>
      <c r="O1662" s="5">
        <f t="shared" si="1966"/>
        <v>8.7030022916816996E-2</v>
      </c>
      <c r="P1662" s="5">
        <f t="shared" si="1967"/>
        <v>0.1216449374609927</v>
      </c>
      <c r="Q1662" s="5">
        <f t="shared" si="1968"/>
        <v>0.11604877037516347</v>
      </c>
      <c r="R1662" s="5">
        <f t="shared" si="1969"/>
        <v>3.1877741491898967E-2</v>
      </c>
      <c r="S1662" s="5">
        <f t="shared" si="1970"/>
        <v>3.1139198643122645E-2</v>
      </c>
      <c r="T1662" s="5">
        <f t="shared" si="1971"/>
        <v>8.5013713164434165E-2</v>
      </c>
      <c r="U1662" s="5">
        <f t="shared" si="1972"/>
        <v>4.4556645399095179E-2</v>
      </c>
      <c r="V1662" s="5">
        <f t="shared" si="1973"/>
        <v>3.5427320505239906E-3</v>
      </c>
      <c r="W1662" s="5">
        <f t="shared" si="1974"/>
        <v>5.4068488634106564E-2</v>
      </c>
      <c r="X1662" s="5">
        <f t="shared" si="1975"/>
        <v>3.9608890030584522E-2</v>
      </c>
      <c r="Y1662" s="5">
        <f t="shared" si="1976"/>
        <v>1.4508119323177204E-2</v>
      </c>
      <c r="Z1662" s="5">
        <f t="shared" si="1977"/>
        <v>7.7842133750066853E-3</v>
      </c>
      <c r="AA1662" s="5">
        <f t="shared" si="1978"/>
        <v>1.0880270020045435E-2</v>
      </c>
      <c r="AB1662" s="5">
        <f t="shared" si="1979"/>
        <v>7.6038688821911836E-3</v>
      </c>
      <c r="AC1662" s="5">
        <f t="shared" si="1980"/>
        <v>2.2672097861861065E-4</v>
      </c>
      <c r="AD1662" s="5">
        <f t="shared" si="1981"/>
        <v>1.8893359148005499E-2</v>
      </c>
      <c r="AE1662" s="5">
        <f t="shared" si="1982"/>
        <v>1.3840686205710393E-2</v>
      </c>
      <c r="AF1662" s="5">
        <f t="shared" si="1983"/>
        <v>5.0696277232724013E-3</v>
      </c>
      <c r="AG1662" s="5">
        <f t="shared" si="1984"/>
        <v>1.237950434469468E-3</v>
      </c>
      <c r="AH1662" s="5">
        <f t="shared" si="1985"/>
        <v>1.4256180417384235E-3</v>
      </c>
      <c r="AI1662" s="5">
        <f t="shared" si="1986"/>
        <v>1.9926366984447073E-3</v>
      </c>
      <c r="AJ1662" s="5">
        <f t="shared" si="1987"/>
        <v>1.3925893527367268E-3</v>
      </c>
      <c r="AK1662" s="5">
        <f t="shared" si="1988"/>
        <v>6.4882377768423188E-4</v>
      </c>
      <c r="AL1662" s="5">
        <f t="shared" si="1989"/>
        <v>9.285923096677259E-6</v>
      </c>
      <c r="AM1662" s="5">
        <f t="shared" si="1990"/>
        <v>5.2815831019230944E-3</v>
      </c>
      <c r="AN1662" s="5">
        <f t="shared" si="1991"/>
        <v>3.8691232094011747E-3</v>
      </c>
      <c r="AO1662" s="5">
        <f t="shared" si="1992"/>
        <v>1.4171995517855262E-3</v>
      </c>
      <c r="AP1662" s="5">
        <f t="shared" si="1993"/>
        <v>3.4606541084053461E-4</v>
      </c>
      <c r="AQ1662" s="5">
        <f t="shared" si="1994"/>
        <v>6.3379184196047593E-5</v>
      </c>
      <c r="AR1662" s="5">
        <f t="shared" si="1995"/>
        <v>2.0887267118916593E-4</v>
      </c>
      <c r="AS1662" s="5">
        <f t="shared" si="1996"/>
        <v>2.9194871117524298E-4</v>
      </c>
      <c r="AT1662" s="5">
        <f t="shared" si="1997"/>
        <v>2.040335135075978E-4</v>
      </c>
      <c r="AU1662" s="5">
        <f t="shared" si="1998"/>
        <v>9.5061616511736698E-5</v>
      </c>
      <c r="AV1662" s="5">
        <f t="shared" si="1999"/>
        <v>3.3217744888346443E-5</v>
      </c>
      <c r="AW1662" s="5">
        <f t="shared" si="2000"/>
        <v>2.6411676284872216E-7</v>
      </c>
      <c r="AX1662" s="5">
        <f t="shared" si="2001"/>
        <v>1.2303758798703087E-3</v>
      </c>
      <c r="AY1662" s="5">
        <f t="shared" si="2002"/>
        <v>9.0133503179382903E-4</v>
      </c>
      <c r="AZ1662" s="5">
        <f t="shared" si="2003"/>
        <v>3.3014497960753923E-4</v>
      </c>
      <c r="BA1662" s="5">
        <f t="shared" si="2004"/>
        <v>8.0617974978102041E-5</v>
      </c>
      <c r="BB1662" s="5">
        <f t="shared" si="2005"/>
        <v>1.4764554114898008E-5</v>
      </c>
      <c r="BC1662" s="5">
        <f t="shared" si="2006"/>
        <v>2.163210457925436E-6</v>
      </c>
      <c r="BD1662" s="5">
        <f t="shared" si="2007"/>
        <v>2.5502268426972267E-5</v>
      </c>
      <c r="BE1662" s="5">
        <f t="shared" si="2008"/>
        <v>3.5645421475731237E-5</v>
      </c>
      <c r="BF1662" s="5">
        <f t="shared" si="2009"/>
        <v>2.4911432404944142E-5</v>
      </c>
      <c r="BG1662" s="5">
        <f t="shared" si="2010"/>
        <v>1.1606529698605942E-5</v>
      </c>
      <c r="BH1662" s="5">
        <f t="shared" si="2011"/>
        <v>4.0557141432547394E-6</v>
      </c>
      <c r="BI1662" s="5">
        <f t="shared" si="2012"/>
        <v>1.1337629861075298E-6</v>
      </c>
      <c r="BJ1662" s="8">
        <f t="shared" si="2013"/>
        <v>0.52787892546362847</v>
      </c>
      <c r="BK1662" s="8">
        <f t="shared" si="2014"/>
        <v>0.27626536309371047</v>
      </c>
      <c r="BL1662" s="8">
        <f t="shared" si="2015"/>
        <v>0.18834420596705959</v>
      </c>
      <c r="BM1662" s="8">
        <f t="shared" si="2016"/>
        <v>0.35791644339820416</v>
      </c>
      <c r="BN1662" s="8">
        <f t="shared" si="2017"/>
        <v>0.64145519358617009</v>
      </c>
    </row>
    <row r="1663" spans="1:66" x14ac:dyDescent="0.25">
      <c r="A1663" t="s">
        <v>72</v>
      </c>
      <c r="B1663" t="s">
        <v>103</v>
      </c>
      <c r="C1663" t="s">
        <v>82</v>
      </c>
      <c r="D1663" s="7" t="s">
        <v>575</v>
      </c>
      <c r="E1663">
        <f>VLOOKUP(A1663,home!$A$2:$E$405,3,FALSE)</f>
        <v>1.4148550724637701</v>
      </c>
      <c r="F1663">
        <f>VLOOKUP(B1663,home!$B$2:$E$405,3,FALSE)</f>
        <v>0.89</v>
      </c>
      <c r="G1663">
        <f>VLOOKUP(C1663,away!$B$2:$E$405,4,FALSE)</f>
        <v>1.43</v>
      </c>
      <c r="H1663">
        <f>VLOOKUP(A1663,away!$A$2:$E$405,3,FALSE)</f>
        <v>1.0942028985507199</v>
      </c>
      <c r="I1663">
        <f>VLOOKUP(C1663,away!$B$2:$E$405,3,FALSE)</f>
        <v>0.38</v>
      </c>
      <c r="J1663">
        <f>VLOOKUP(B1663,home!$B$2:$E$405,4,FALSE)</f>
        <v>1.03</v>
      </c>
      <c r="K1663" s="3">
        <f t="shared" si="1962"/>
        <v>1.8006860507246401</v>
      </c>
      <c r="L1663" s="3">
        <f t="shared" si="1963"/>
        <v>0.42827101449275179</v>
      </c>
      <c r="M1663" s="5">
        <f t="shared" si="1964"/>
        <v>0.10764063377607196</v>
      </c>
      <c r="N1663" s="5">
        <f t="shared" si="1965"/>
        <v>0.19382698773173232</v>
      </c>
      <c r="O1663" s="5">
        <f t="shared" si="1966"/>
        <v>4.6099363427921099E-2</v>
      </c>
      <c r="P1663" s="5">
        <f t="shared" si="1967"/>
        <v>8.3010480671943151E-2</v>
      </c>
      <c r="Q1663" s="5">
        <f t="shared" si="1968"/>
        <v>0.17451077653125319</v>
      </c>
      <c r="R1663" s="5">
        <f t="shared" si="1969"/>
        <v>9.8715105713729143E-3</v>
      </c>
      <c r="S1663" s="5">
        <f t="shared" si="1970"/>
        <v>1.6004039691279739E-2</v>
      </c>
      <c r="T1663" s="5">
        <f t="shared" si="1971"/>
        <v>7.4737907304957704E-2</v>
      </c>
      <c r="U1663" s="5">
        <f t="shared" si="1972"/>
        <v>1.7775491385452029E-2</v>
      </c>
      <c r="V1663" s="5">
        <f t="shared" si="1973"/>
        <v>1.3713357337090885E-3</v>
      </c>
      <c r="W1663" s="5">
        <f t="shared" si="1974"/>
        <v>0.10474637366698418</v>
      </c>
      <c r="X1663" s="5">
        <f t="shared" si="1975"/>
        <v>4.4859835714796174E-2</v>
      </c>
      <c r="Y1663" s="5">
        <f t="shared" si="1976"/>
        <v>9.606083675776967E-3</v>
      </c>
      <c r="Z1663" s="5">
        <f t="shared" si="1977"/>
        <v>1.4092272823259344E-3</v>
      </c>
      <c r="AA1663" s="5">
        <f t="shared" si="1978"/>
        <v>2.5375759095849042E-3</v>
      </c>
      <c r="AB1663" s="5">
        <f t="shared" si="1979"/>
        <v>2.2846887715222142E-3</v>
      </c>
      <c r="AC1663" s="5">
        <f t="shared" si="1980"/>
        <v>6.609680890502399E-5</v>
      </c>
      <c r="AD1663" s="5">
        <f t="shared" si="1981"/>
        <v>4.7153833481532278E-2</v>
      </c>
      <c r="AE1663" s="5">
        <f t="shared" si="1982"/>
        <v>2.0194620102358112E-2</v>
      </c>
      <c r="AF1663" s="5">
        <f t="shared" si="1983"/>
        <v>4.3243852192663135E-3</v>
      </c>
      <c r="AG1663" s="5">
        <f t="shared" si="1984"/>
        <v>6.1733628163754858E-4</v>
      </c>
      <c r="AH1663" s="5">
        <f t="shared" si="1985"/>
        <v>1.5088279946314783E-4</v>
      </c>
      <c r="AI1663" s="5">
        <f t="shared" si="1986"/>
        <v>2.716925522875735E-4</v>
      </c>
      <c r="AJ1663" s="5">
        <f t="shared" si="1987"/>
        <v>2.4461649449500431E-4</v>
      </c>
      <c r="AK1663" s="5">
        <f t="shared" si="1988"/>
        <v>1.4682583647143832E-4</v>
      </c>
      <c r="AL1663" s="5">
        <f t="shared" si="1989"/>
        <v>2.0389058241711303E-6</v>
      </c>
      <c r="AM1663" s="5">
        <f t="shared" si="1990"/>
        <v>1.6981850037677545E-2</v>
      </c>
      <c r="AN1663" s="5">
        <f t="shared" si="1991"/>
        <v>7.2728341435999372E-3</v>
      </c>
      <c r="AO1663" s="5">
        <f t="shared" si="1992"/>
        <v>1.5573720284585344E-3</v>
      </c>
      <c r="AP1663" s="5">
        <f t="shared" si="1993"/>
        <v>2.2232576619019047E-4</v>
      </c>
      <c r="AQ1663" s="5">
        <f t="shared" si="1994"/>
        <v>2.3803920358537797E-5</v>
      </c>
      <c r="AR1663" s="5">
        <f t="shared" si="1995"/>
        <v>1.2923745919117751E-5</v>
      </c>
      <c r="AS1663" s="5">
        <f t="shared" si="1996"/>
        <v>2.3271608999664826E-5</v>
      </c>
      <c r="AT1663" s="5">
        <f t="shared" si="1997"/>
        <v>2.0952430851807226E-5</v>
      </c>
      <c r="AU1663" s="5">
        <f t="shared" si="1998"/>
        <v>1.2576249987873954E-5</v>
      </c>
      <c r="AV1663" s="5">
        <f t="shared" si="1999"/>
        <v>5.6614694808976357E-6</v>
      </c>
      <c r="AW1663" s="5">
        <f t="shared" si="2000"/>
        <v>4.3676853911405602E-8</v>
      </c>
      <c r="AX1663" s="5">
        <f t="shared" si="2001"/>
        <v>5.0964967463906071E-3</v>
      </c>
      <c r="AY1663" s="5">
        <f t="shared" si="2002"/>
        <v>2.182681831935714E-3</v>
      </c>
      <c r="AZ1663" s="5">
        <f t="shared" si="2003"/>
        <v>4.6738968123900305E-4</v>
      </c>
      <c r="BA1663" s="5">
        <f t="shared" si="2004"/>
        <v>6.6723150982557258E-5</v>
      </c>
      <c r="BB1663" s="5">
        <f t="shared" si="2005"/>
        <v>7.1438978903632095E-6</v>
      </c>
      <c r="BC1663" s="5">
        <f t="shared" si="2006"/>
        <v>6.1190487938769623E-7</v>
      </c>
      <c r="BD1663" s="5">
        <f t="shared" si="2007"/>
        <v>9.2247762930452001E-7</v>
      </c>
      <c r="BE1663" s="5">
        <f t="shared" si="2008"/>
        <v>1.6610925991941846E-6</v>
      </c>
      <c r="BF1663" s="5">
        <f t="shared" si="2009"/>
        <v>1.4955531361654522E-6</v>
      </c>
      <c r="BG1663" s="5">
        <f t="shared" si="2010"/>
        <v>8.9767389013687263E-7</v>
      </c>
      <c r="BH1663" s="5">
        <f t="shared" si="2011"/>
        <v>4.0410721301729725E-7</v>
      </c>
      <c r="BI1663" s="5">
        <f t="shared" si="2012"/>
        <v>1.4553404429549169E-7</v>
      </c>
      <c r="BJ1663" s="8">
        <f t="shared" si="2013"/>
        <v>0.70845737281989685</v>
      </c>
      <c r="BK1663" s="8">
        <f t="shared" si="2014"/>
        <v>0.21027730741966885</v>
      </c>
      <c r="BL1663" s="8">
        <f t="shared" si="2015"/>
        <v>7.94635596923218E-2</v>
      </c>
      <c r="BM1663" s="8">
        <f t="shared" si="2016"/>
        <v>0.38246507634883736</v>
      </c>
      <c r="BN1663" s="8">
        <f t="shared" si="2017"/>
        <v>0.61495975271029457</v>
      </c>
    </row>
    <row r="1664" spans="1:66" x14ac:dyDescent="0.25">
      <c r="A1664" t="s">
        <v>72</v>
      </c>
      <c r="B1664" t="s">
        <v>79</v>
      </c>
      <c r="C1664" t="s">
        <v>365</v>
      </c>
      <c r="D1664" s="7" t="s">
        <v>575</v>
      </c>
      <c r="E1664">
        <f>VLOOKUP(A1664,home!$A$2:$E$405,3,FALSE)</f>
        <v>1.4148550724637701</v>
      </c>
      <c r="F1664">
        <f>VLOOKUP(B1664,home!$B$2:$E$405,3,FALSE)</f>
        <v>1.01</v>
      </c>
      <c r="G1664">
        <f>VLOOKUP(C1664,away!$B$2:$E$405,4,FALSE)</f>
        <v>1.04</v>
      </c>
      <c r="H1664">
        <f>VLOOKUP(A1664,away!$A$2:$E$405,3,FALSE)</f>
        <v>1.0942028985507199</v>
      </c>
      <c r="I1664">
        <f>VLOOKUP(C1664,away!$B$2:$E$405,3,FALSE)</f>
        <v>0.92</v>
      </c>
      <c r="J1664">
        <f>VLOOKUP(B1664,home!$B$2:$E$405,4,FALSE)</f>
        <v>1.1499999999999999</v>
      </c>
      <c r="K1664" s="3">
        <f t="shared" si="1962"/>
        <v>1.4861637681159441</v>
      </c>
      <c r="L1664" s="3">
        <f t="shared" si="1963"/>
        <v>1.1576666666666617</v>
      </c>
      <c r="M1664" s="5">
        <f t="shared" si="1964"/>
        <v>7.1088447714058867E-2</v>
      </c>
      <c r="N1664" s="5">
        <f t="shared" si="1965"/>
        <v>0.10564907532423899</v>
      </c>
      <c r="O1664" s="5">
        <f t="shared" si="1966"/>
        <v>8.2296726303641793E-2</v>
      </c>
      <c r="P1664" s="5">
        <f t="shared" si="1967"/>
        <v>0.12230641286702681</v>
      </c>
      <c r="Q1664" s="5">
        <f t="shared" si="1968"/>
        <v>7.8505913940918132E-2</v>
      </c>
      <c r="R1664" s="5">
        <f t="shared" si="1969"/>
        <v>4.7636088408757805E-2</v>
      </c>
      <c r="S1664" s="5">
        <f t="shared" si="1970"/>
        <v>5.2606503269592708E-2</v>
      </c>
      <c r="T1664" s="5">
        <f t="shared" si="1971"/>
        <v>9.0883679705602502E-2</v>
      </c>
      <c r="U1664" s="5">
        <f t="shared" si="1972"/>
        <v>7.0795028647863745E-2</v>
      </c>
      <c r="V1664" s="5">
        <f t="shared" si="1973"/>
        <v>1.0056506155795474E-2</v>
      </c>
      <c r="W1664" s="5">
        <f t="shared" si="1974"/>
        <v>3.8890881627273638E-2</v>
      </c>
      <c r="X1664" s="5">
        <f t="shared" si="1975"/>
        <v>4.5022677297173588E-2</v>
      </c>
      <c r="Y1664" s="5">
        <f t="shared" si="1976"/>
        <v>2.6060626375513877E-2</v>
      </c>
      <c r="Z1664" s="5">
        <f t="shared" si="1977"/>
        <v>1.8382237227068339E-2</v>
      </c>
      <c r="AA1664" s="5">
        <f t="shared" si="1978"/>
        <v>2.731901494378107E-2</v>
      </c>
      <c r="AB1664" s="5">
        <f t="shared" si="1979"/>
        <v>2.0300265095032733E-2</v>
      </c>
      <c r="AC1664" s="5">
        <f t="shared" si="1980"/>
        <v>1.0813775246207044E-3</v>
      </c>
      <c r="AD1664" s="5">
        <f t="shared" si="1981"/>
        <v>1.4449554796135026E-2</v>
      </c>
      <c r="AE1664" s="5">
        <f t="shared" si="1982"/>
        <v>1.6727767935658909E-2</v>
      </c>
      <c r="AF1664" s="5">
        <f t="shared" si="1983"/>
        <v>9.6825896734238602E-3</v>
      </c>
      <c r="AG1664" s="5">
        <f t="shared" si="1984"/>
        <v>3.7364037706445453E-3</v>
      </c>
      <c r="AH1664" s="5">
        <f t="shared" si="1985"/>
        <v>5.3201258241340069E-3</v>
      </c>
      <c r="AI1664" s="5">
        <f t="shared" si="1986"/>
        <v>7.9065782416459385E-3</v>
      </c>
      <c r="AJ1664" s="5">
        <f t="shared" si="1987"/>
        <v>5.875235056254033E-3</v>
      </c>
      <c r="AK1664" s="5">
        <f t="shared" si="1988"/>
        <v>2.9105204899231283E-3</v>
      </c>
      <c r="AL1664" s="5">
        <f t="shared" si="1989"/>
        <v>7.441963370666022E-5</v>
      </c>
      <c r="AM1664" s="5">
        <f t="shared" si="1990"/>
        <v>4.2948809606843663E-3</v>
      </c>
      <c r="AN1664" s="5">
        <f t="shared" si="1991"/>
        <v>4.9720405254855809E-3</v>
      </c>
      <c r="AO1664" s="5">
        <f t="shared" si="1992"/>
        <v>2.8779827908352257E-3</v>
      </c>
      <c r="AP1664" s="5">
        <f t="shared" si="1993"/>
        <v>1.1105815813967435E-3</v>
      </c>
      <c r="AQ1664" s="5">
        <f t="shared" si="1994"/>
        <v>3.2142081934923955E-4</v>
      </c>
      <c r="AR1664" s="5">
        <f t="shared" si="1995"/>
        <v>1.2317864658144878E-3</v>
      </c>
      <c r="AS1664" s="5">
        <f t="shared" si="1996"/>
        <v>1.8306364155490807E-3</v>
      </c>
      <c r="AT1664" s="5">
        <f t="shared" si="1997"/>
        <v>1.3603127566913437E-3</v>
      </c>
      <c r="AU1664" s="5">
        <f t="shared" si="1998"/>
        <v>6.73882510766865E-4</v>
      </c>
      <c r="AV1664" s="5">
        <f t="shared" si="1999"/>
        <v>2.5037494286717917E-4</v>
      </c>
      <c r="AW1664" s="5">
        <f t="shared" si="2000"/>
        <v>3.5566016460347959E-6</v>
      </c>
      <c r="AX1664" s="5">
        <f t="shared" si="2001"/>
        <v>1.0638160786900182E-3</v>
      </c>
      <c r="AY1664" s="5">
        <f t="shared" si="2002"/>
        <v>1.2315444137634725E-3</v>
      </c>
      <c r="AZ1664" s="5">
        <f t="shared" si="2003"/>
        <v>7.1285895816675386E-4</v>
      </c>
      <c r="BA1664" s="5">
        <f t="shared" si="2004"/>
        <v>2.7508435130145828E-4</v>
      </c>
      <c r="BB1664" s="5">
        <f t="shared" si="2005"/>
        <v>7.9613996005830056E-5</v>
      </c>
      <c r="BC1664" s="5">
        <f t="shared" si="2006"/>
        <v>1.843329387521643E-5</v>
      </c>
      <c r="BD1664" s="5">
        <f t="shared" si="2007"/>
        <v>2.3766635532076075E-4</v>
      </c>
      <c r="BE1664" s="5">
        <f t="shared" si="2008"/>
        <v>3.5321112617788469E-4</v>
      </c>
      <c r="BF1664" s="5">
        <f t="shared" si="2009"/>
        <v>2.624647891105007E-4</v>
      </c>
      <c r="BG1664" s="5">
        <f t="shared" si="2010"/>
        <v>1.3002188666073945E-4</v>
      </c>
      <c r="BH1664" s="5">
        <f t="shared" si="2011"/>
        <v>4.8308454254317157E-5</v>
      </c>
      <c r="BI1664" s="5">
        <f t="shared" si="2012"/>
        <v>1.4358854881290536E-5</v>
      </c>
      <c r="BJ1664" s="8">
        <f t="shared" si="2013"/>
        <v>0.44656742821613693</v>
      </c>
      <c r="BK1664" s="8">
        <f t="shared" si="2014"/>
        <v>0.2584452115785647</v>
      </c>
      <c r="BL1664" s="8">
        <f t="shared" si="2015"/>
        <v>0.27675260756912867</v>
      </c>
      <c r="BM1664" s="8">
        <f t="shared" si="2016"/>
        <v>0.49143683222013879</v>
      </c>
      <c r="BN1664" s="8">
        <f t="shared" si="2017"/>
        <v>0.50748266455864233</v>
      </c>
    </row>
    <row r="1665" spans="1:66" x14ac:dyDescent="0.25">
      <c r="A1665" t="s">
        <v>72</v>
      </c>
      <c r="B1665" t="s">
        <v>81</v>
      </c>
      <c r="C1665" t="s">
        <v>67</v>
      </c>
      <c r="D1665" s="7" t="s">
        <v>575</v>
      </c>
      <c r="E1665">
        <f>VLOOKUP(A1665,home!$A$2:$E$405,3,FALSE)</f>
        <v>1.4148550724637701</v>
      </c>
      <c r="F1665">
        <f>VLOOKUP(B1665,home!$B$2:$E$405,3,FALSE)</f>
        <v>0.68</v>
      </c>
      <c r="G1665">
        <f>VLOOKUP(C1665,away!$B$2:$E$405,4,FALSE)</f>
        <v>0.97</v>
      </c>
      <c r="H1665">
        <f>VLOOKUP(A1665,away!$A$2:$E$405,3,FALSE)</f>
        <v>1.0942028985507199</v>
      </c>
      <c r="I1665">
        <f>VLOOKUP(C1665,away!$B$2:$E$405,3,FALSE)</f>
        <v>0.56000000000000005</v>
      </c>
      <c r="J1665">
        <f>VLOOKUP(B1665,home!$B$2:$E$405,4,FALSE)</f>
        <v>1.1499999999999999</v>
      </c>
      <c r="K1665" s="3">
        <f t="shared" si="1962"/>
        <v>0.93323840579710271</v>
      </c>
      <c r="L1665" s="3">
        <f t="shared" si="1963"/>
        <v>0.70466666666666367</v>
      </c>
      <c r="M1665" s="5">
        <f t="shared" si="1964"/>
        <v>0.19438684238254605</v>
      </c>
      <c r="N1665" s="5">
        <f t="shared" si="1965"/>
        <v>0.18140926689301995</v>
      </c>
      <c r="O1665" s="5">
        <f t="shared" si="1966"/>
        <v>0.13697792826556685</v>
      </c>
      <c r="P1665" s="5">
        <f t="shared" si="1967"/>
        <v>0.12783306340394751</v>
      </c>
      <c r="Q1665" s="5">
        <f t="shared" si="1968"/>
        <v>8.4649047516031528E-2</v>
      </c>
      <c r="R1665" s="5">
        <f t="shared" si="1969"/>
        <v>4.8261890058901177E-2</v>
      </c>
      <c r="S1665" s="5">
        <f t="shared" si="1970"/>
        <v>2.1016458597386194E-2</v>
      </c>
      <c r="T1665" s="5">
        <f t="shared" si="1971"/>
        <v>5.9649362149629959E-2</v>
      </c>
      <c r="U1665" s="5">
        <f t="shared" si="1972"/>
        <v>4.5039849339323972E-2</v>
      </c>
      <c r="V1665" s="5">
        <f t="shared" si="1973"/>
        <v>1.5356539405177909E-3</v>
      </c>
      <c r="W1665" s="5">
        <f t="shared" si="1974"/>
        <v>2.6332580718701488E-2</v>
      </c>
      <c r="X1665" s="5">
        <f t="shared" si="1975"/>
        <v>1.8555691879778232E-2</v>
      </c>
      <c r="Y1665" s="5">
        <f t="shared" si="1976"/>
        <v>6.537788772308502E-3</v>
      </c>
      <c r="Z1665" s="5">
        <f t="shared" si="1977"/>
        <v>1.1336181731612965E-2</v>
      </c>
      <c r="AA1665" s="5">
        <f t="shared" si="1978"/>
        <v>1.0579360167036722E-2</v>
      </c>
      <c r="AB1665" s="5">
        <f t="shared" si="1979"/>
        <v>4.9365326083193606E-3</v>
      </c>
      <c r="AC1665" s="5">
        <f t="shared" si="1980"/>
        <v>6.3117488154884678E-5</v>
      </c>
      <c r="AD1665" s="5">
        <f t="shared" si="1981"/>
        <v>6.1436439126111254E-3</v>
      </c>
      <c r="AE1665" s="5">
        <f t="shared" si="1982"/>
        <v>4.3292210770866204E-3</v>
      </c>
      <c r="AF1665" s="5">
        <f t="shared" si="1983"/>
        <v>1.5253288928268459E-3</v>
      </c>
      <c r="AG1665" s="5">
        <f t="shared" si="1984"/>
        <v>3.582828088262155E-4</v>
      </c>
      <c r="AH1665" s="5">
        <f t="shared" si="1985"/>
        <v>1.997057348385808E-3</v>
      </c>
      <c r="AI1665" s="5">
        <f t="shared" si="1986"/>
        <v>1.8637306160929608E-3</v>
      </c>
      <c r="AJ1665" s="5">
        <f t="shared" si="1987"/>
        <v>8.6965249449892331E-4</v>
      </c>
      <c r="AK1665" s="5">
        <f t="shared" si="1988"/>
        <v>2.705310358545496E-4</v>
      </c>
      <c r="AL1665" s="5">
        <f t="shared" si="1989"/>
        <v>1.6602979432780274E-6</v>
      </c>
      <c r="AM1665" s="5">
        <f t="shared" si="1990"/>
        <v>1.1466968901580562E-3</v>
      </c>
      <c r="AN1665" s="5">
        <f t="shared" si="1991"/>
        <v>8.0803907526470677E-4</v>
      </c>
      <c r="AO1665" s="5">
        <f t="shared" si="1992"/>
        <v>2.8469910085159711E-4</v>
      </c>
      <c r="AP1665" s="5">
        <f t="shared" si="1993"/>
        <v>6.6872655466697093E-5</v>
      </c>
      <c r="AQ1665" s="5">
        <f t="shared" si="1994"/>
        <v>1.1780732804716419E-5</v>
      </c>
      <c r="AR1665" s="5">
        <f t="shared" si="1995"/>
        <v>2.814519489658388E-4</v>
      </c>
      <c r="AS1665" s="5">
        <f t="shared" si="1996"/>
        <v>2.626617681613669E-4</v>
      </c>
      <c r="AT1665" s="5">
        <f t="shared" si="1997"/>
        <v>1.2256302489138112E-4</v>
      </c>
      <c r="AU1665" s="5">
        <f t="shared" si="1998"/>
        <v>3.8126840653101046E-5</v>
      </c>
      <c r="AV1665" s="5">
        <f t="shared" si="1999"/>
        <v>8.8953579972950457E-6</v>
      </c>
      <c r="AW1665" s="5">
        <f t="shared" si="2000"/>
        <v>3.032912356777348E-8</v>
      </c>
      <c r="AX1665" s="5">
        <f t="shared" si="2001"/>
        <v>1.7835692961726659E-4</v>
      </c>
      <c r="AY1665" s="5">
        <f t="shared" si="2002"/>
        <v>1.2568218307029997E-4</v>
      </c>
      <c r="AZ1665" s="5">
        <f t="shared" si="2003"/>
        <v>4.4282022501768834E-5</v>
      </c>
      <c r="BA1665" s="5">
        <f t="shared" si="2004"/>
        <v>1.0401355063193215E-5</v>
      </c>
      <c r="BB1665" s="5">
        <f t="shared" si="2005"/>
        <v>1.8323720502991965E-6</v>
      </c>
      <c r="BC1665" s="5">
        <f t="shared" si="2006"/>
        <v>2.5824230095549906E-7</v>
      </c>
      <c r="BD1665" s="5">
        <f t="shared" si="2007"/>
        <v>3.3054967784098919E-5</v>
      </c>
      <c r="BE1665" s="5">
        <f t="shared" si="2008"/>
        <v>3.0848165438507064E-5</v>
      </c>
      <c r="BF1665" s="5">
        <f t="shared" si="2009"/>
        <v>1.4394346367798805E-5</v>
      </c>
      <c r="BG1665" s="5">
        <f t="shared" si="2010"/>
        <v>4.477785618925291E-6</v>
      </c>
      <c r="BH1665" s="5">
        <f t="shared" si="2011"/>
        <v>1.0447103781267579E-6</v>
      </c>
      <c r="BI1665" s="5">
        <f t="shared" si="2012"/>
        <v>1.9499276956054077E-7</v>
      </c>
      <c r="BJ1665" s="8">
        <f t="shared" si="2013"/>
        <v>0.39216911617997002</v>
      </c>
      <c r="BK1665" s="8">
        <f t="shared" si="2014"/>
        <v>0.34496247829356608</v>
      </c>
      <c r="BL1665" s="8">
        <f t="shared" si="2015"/>
        <v>0.25159424584300633</v>
      </c>
      <c r="BM1665" s="8">
        <f t="shared" si="2016"/>
        <v>0.22641833167419553</v>
      </c>
      <c r="BN1665" s="8">
        <f t="shared" si="2017"/>
        <v>0.773518038520013</v>
      </c>
    </row>
    <row r="1666" spans="1:66" x14ac:dyDescent="0.25">
      <c r="A1666" t="s">
        <v>72</v>
      </c>
      <c r="B1666" t="s">
        <v>326</v>
      </c>
      <c r="C1666" t="s">
        <v>73</v>
      </c>
      <c r="D1666" s="7" t="s">
        <v>575</v>
      </c>
      <c r="E1666">
        <f>VLOOKUP(A1666,home!$A$2:$E$405,3,FALSE)</f>
        <v>1.4148550724637701</v>
      </c>
      <c r="F1666">
        <f>VLOOKUP(B1666,home!$B$2:$E$405,3,FALSE)</f>
        <v>0.98</v>
      </c>
      <c r="G1666">
        <f>VLOOKUP(C1666,away!$B$2:$E$405,4,FALSE)</f>
        <v>0.89</v>
      </c>
      <c r="H1666">
        <f>VLOOKUP(A1666,away!$A$2:$E$405,3,FALSE)</f>
        <v>1.0942028985507199</v>
      </c>
      <c r="I1666">
        <f>VLOOKUP(C1666,away!$B$2:$E$405,3,FALSE)</f>
        <v>0.77</v>
      </c>
      <c r="J1666">
        <f>VLOOKUP(B1666,home!$B$2:$E$405,4,FALSE)</f>
        <v>1.03</v>
      </c>
      <c r="K1666" s="3">
        <f t="shared" si="1962"/>
        <v>1.2340365942029001</v>
      </c>
      <c r="L1666" s="3">
        <f t="shared" si="1963"/>
        <v>0.86781231884057597</v>
      </c>
      <c r="M1666" s="5">
        <f t="shared" si="1964"/>
        <v>0.1222302261439813</v>
      </c>
      <c r="N1666" s="5">
        <f t="shared" si="1965"/>
        <v>0.15083657197936898</v>
      </c>
      <c r="O1666" s="5">
        <f t="shared" si="1966"/>
        <v>0.10607289598241641</v>
      </c>
      <c r="P1666" s="5">
        <f t="shared" si="1967"/>
        <v>0.13089783529537963</v>
      </c>
      <c r="Q1666" s="5">
        <f t="shared" si="1968"/>
        <v>9.3068924783330564E-2</v>
      </c>
      <c r="R1666" s="5">
        <f t="shared" si="1969"/>
        <v>4.6025682914317988E-2</v>
      </c>
      <c r="S1666" s="5">
        <f t="shared" si="1970"/>
        <v>3.504502082985804E-2</v>
      </c>
      <c r="T1666" s="5">
        <f t="shared" si="1971"/>
        <v>8.0766359428221246E-2</v>
      </c>
      <c r="U1666" s="5">
        <f t="shared" si="1972"/>
        <v>5.6797376989447583E-2</v>
      </c>
      <c r="V1666" s="5">
        <f t="shared" si="1973"/>
        <v>4.1700154329223377E-3</v>
      </c>
      <c r="W1666" s="5">
        <f t="shared" si="1974"/>
        <v>3.8283486321915694E-2</v>
      </c>
      <c r="X1666" s="5">
        <f t="shared" si="1975"/>
        <v>3.3222881038323132E-2</v>
      </c>
      <c r="Y1666" s="5">
        <f t="shared" si="1976"/>
        <v>1.4415612716215897E-2</v>
      </c>
      <c r="Z1666" s="5">
        <f t="shared" si="1977"/>
        <v>1.3313884872031792E-2</v>
      </c>
      <c r="AA1666" s="5">
        <f t="shared" si="1978"/>
        <v>1.642982114309163E-2</v>
      </c>
      <c r="AB1666" s="5">
        <f t="shared" si="1979"/>
        <v>1.0137500263391799E-2</v>
      </c>
      <c r="AC1666" s="5">
        <f t="shared" si="1980"/>
        <v>2.7910751422630911E-4</v>
      </c>
      <c r="AD1666" s="5">
        <f t="shared" si="1981"/>
        <v>1.1810805768727551E-2</v>
      </c>
      <c r="AE1666" s="5">
        <f t="shared" si="1982"/>
        <v>1.0249562741535108E-2</v>
      </c>
      <c r="AF1666" s="5">
        <f t="shared" si="1983"/>
        <v>4.4473484049167757E-3</v>
      </c>
      <c r="AG1666" s="5">
        <f t="shared" si="1984"/>
        <v>1.2864879106542549E-3</v>
      </c>
      <c r="AH1666" s="5">
        <f t="shared" si="1985"/>
        <v>2.8884883258935936E-3</v>
      </c>
      <c r="AI1666" s="5">
        <f t="shared" si="1986"/>
        <v>3.5645002960805667E-3</v>
      </c>
      <c r="AJ1666" s="5">
        <f t="shared" si="1987"/>
        <v>2.1993619027052464E-3</v>
      </c>
      <c r="AK1666" s="5">
        <f t="shared" si="1988"/>
        <v>9.0469769061133037E-4</v>
      </c>
      <c r="AL1666" s="5">
        <f t="shared" si="1989"/>
        <v>1.195598521886469E-5</v>
      </c>
      <c r="AM1666" s="5">
        <f t="shared" si="1990"/>
        <v>2.9149933051265003E-3</v>
      </c>
      <c r="AN1666" s="5">
        <f t="shared" si="1991"/>
        <v>2.5296670995265829E-3</v>
      </c>
      <c r="AO1666" s="5">
        <f t="shared" si="1992"/>
        <v>1.0976381357674387E-3</v>
      </c>
      <c r="AP1666" s="5">
        <f t="shared" si="1993"/>
        <v>3.1751463194939605E-4</v>
      </c>
      <c r="AQ1666" s="5">
        <f t="shared" si="1994"/>
        <v>6.888577725445435E-5</v>
      </c>
      <c r="AR1666" s="5">
        <f t="shared" si="1995"/>
        <v>5.0133315040753069E-4</v>
      </c>
      <c r="AS1666" s="5">
        <f t="shared" si="1996"/>
        <v>6.1866345348991943E-4</v>
      </c>
      <c r="AT1666" s="5">
        <f t="shared" si="1997"/>
        <v>3.8172667055125237E-4</v>
      </c>
      <c r="AU1666" s="5">
        <f t="shared" si="1998"/>
        <v>1.5702156014782659E-4</v>
      </c>
      <c r="AV1666" s="5">
        <f t="shared" si="1999"/>
        <v>4.8442587825312489E-5</v>
      </c>
      <c r="AW1666" s="5">
        <f t="shared" si="2000"/>
        <v>3.5566138710909011E-7</v>
      </c>
      <c r="AX1666" s="5">
        <f t="shared" si="2001"/>
        <v>5.9953473506375995E-4</v>
      </c>
      <c r="AY1666" s="5">
        <f t="shared" si="2002"/>
        <v>5.2028362866115186E-4</v>
      </c>
      <c r="AZ1666" s="5">
        <f t="shared" si="2003"/>
        <v>2.2575427112161162E-4</v>
      </c>
      <c r="BA1666" s="5">
        <f t="shared" si="2004"/>
        <v>6.5304112503403292E-5</v>
      </c>
      <c r="BB1666" s="5">
        <f t="shared" si="2005"/>
        <v>1.4167928325351066E-5</v>
      </c>
      <c r="BC1666" s="5">
        <f t="shared" si="2006"/>
        <v>2.4590205466379982E-6</v>
      </c>
      <c r="BD1666" s="5">
        <f t="shared" si="2007"/>
        <v>7.251051396113504E-5</v>
      </c>
      <c r="BE1666" s="5">
        <f t="shared" si="2008"/>
        <v>8.9480627692500926E-5</v>
      </c>
      <c r="BF1666" s="5">
        <f t="shared" si="2009"/>
        <v>5.5211184522395787E-5</v>
      </c>
      <c r="BG1666" s="5">
        <f t="shared" si="2010"/>
        <v>2.2710874036641712E-5</v>
      </c>
      <c r="BH1666" s="5">
        <f t="shared" si="2011"/>
        <v>7.0065124118871103E-6</v>
      </c>
      <c r="BI1666" s="5">
        <f t="shared" si="2012"/>
        <v>1.729258542801102E-6</v>
      </c>
      <c r="BJ1666" s="8">
        <f t="shared" si="2013"/>
        <v>0.44674424373905547</v>
      </c>
      <c r="BK1666" s="8">
        <f t="shared" si="2014"/>
        <v>0.29315444483024766</v>
      </c>
      <c r="BL1666" s="8">
        <f t="shared" si="2015"/>
        <v>0.24697616190154539</v>
      </c>
      <c r="BM1666" s="8">
        <f t="shared" si="2016"/>
        <v>0.35053667027681135</v>
      </c>
      <c r="BN1666" s="8">
        <f t="shared" si="2017"/>
        <v>0.6491321370987948</v>
      </c>
    </row>
    <row r="1667" spans="1:66" x14ac:dyDescent="0.25">
      <c r="A1667" t="s">
        <v>72</v>
      </c>
      <c r="B1667" t="s">
        <v>367</v>
      </c>
      <c r="C1667" t="s">
        <v>88</v>
      </c>
      <c r="D1667" s="7" t="s">
        <v>575</v>
      </c>
      <c r="E1667">
        <f>VLOOKUP(A1667,home!$A$2:$E$405,3,FALSE)</f>
        <v>1.4148550724637701</v>
      </c>
      <c r="F1667">
        <f>VLOOKUP(B1667,home!$B$2:$E$405,3,FALSE)</f>
        <v>1.01</v>
      </c>
      <c r="G1667">
        <f>VLOOKUP(C1667,away!$B$2:$E$405,4,FALSE)</f>
        <v>0.74</v>
      </c>
      <c r="H1667">
        <f>VLOOKUP(A1667,away!$A$2:$E$405,3,FALSE)</f>
        <v>1.0942028985507199</v>
      </c>
      <c r="I1667">
        <f>VLOOKUP(C1667,away!$B$2:$E$405,3,FALSE)</f>
        <v>0.89</v>
      </c>
      <c r="J1667">
        <f>VLOOKUP(B1667,home!$B$2:$E$405,4,FALSE)</f>
        <v>1.75</v>
      </c>
      <c r="K1667" s="3">
        <f t="shared" si="1962"/>
        <v>1.0574626811594217</v>
      </c>
      <c r="L1667" s="3">
        <f t="shared" si="1963"/>
        <v>1.7042210144927465</v>
      </c>
      <c r="M1667" s="5">
        <f t="shared" si="1964"/>
        <v>6.3185293944843263E-2</v>
      </c>
      <c r="N1667" s="5">
        <f t="shared" si="1965"/>
        <v>6.6816090344760132E-2</v>
      </c>
      <c r="O1667" s="5">
        <f t="shared" si="1966"/>
        <v>0.10768170574770318</v>
      </c>
      <c r="P1667" s="5">
        <f t="shared" si="1967"/>
        <v>0.11386938527178611</v>
      </c>
      <c r="Q1667" s="5">
        <f t="shared" si="1968"/>
        <v>3.5327761020280089E-2</v>
      </c>
      <c r="R1667" s="5">
        <f t="shared" si="1969"/>
        <v>9.1756712905830082E-2</v>
      </c>
      <c r="S1667" s="5">
        <f t="shared" si="1970"/>
        <v>5.1302431676163288E-2</v>
      </c>
      <c r="T1667" s="5">
        <f t="shared" si="1971"/>
        <v>6.0206312725739043E-2</v>
      </c>
      <c r="U1667" s="5">
        <f t="shared" si="1972"/>
        <v>9.7029299643774394E-2</v>
      </c>
      <c r="V1667" s="5">
        <f t="shared" si="1973"/>
        <v>1.0272742618826635E-2</v>
      </c>
      <c r="W1667" s="5">
        <f t="shared" si="1974"/>
        <v>1.2452596295954898E-2</v>
      </c>
      <c r="X1667" s="5">
        <f t="shared" si="1975"/>
        <v>2.1221976292560871E-2</v>
      </c>
      <c r="Y1667" s="5">
        <f t="shared" si="1976"/>
        <v>1.8083468983424555E-2</v>
      </c>
      <c r="Z1667" s="5">
        <f t="shared" si="1977"/>
        <v>5.2124572784964469E-2</v>
      </c>
      <c r="AA1667" s="5">
        <f t="shared" si="1978"/>
        <v>5.511979049147795E-2</v>
      </c>
      <c r="AB1667" s="5">
        <f t="shared" si="1979"/>
        <v>2.914356071903193E-2</v>
      </c>
      <c r="AC1667" s="5">
        <f t="shared" si="1980"/>
        <v>1.1570640235548579E-3</v>
      </c>
      <c r="AD1667" s="5">
        <f t="shared" si="1981"/>
        <v>3.2920389666290873E-3</v>
      </c>
      <c r="AE1667" s="5">
        <f t="shared" si="1982"/>
        <v>5.6103619874582761E-3</v>
      </c>
      <c r="AF1667" s="5">
        <f t="shared" si="1983"/>
        <v>4.7806483989688434E-3</v>
      </c>
      <c r="AG1667" s="5">
        <f t="shared" si="1984"/>
        <v>2.7157604881412685E-3</v>
      </c>
      <c r="AH1667" s="5">
        <f t="shared" si="1985"/>
        <v>2.2207948077898304E-2</v>
      </c>
      <c r="AI1667" s="5">
        <f t="shared" si="1986"/>
        <v>2.3484076317503565E-2</v>
      </c>
      <c r="AJ1667" s="5">
        <f t="shared" si="1987"/>
        <v>1.2416767153629897E-2</v>
      </c>
      <c r="AK1667" s="5">
        <f t="shared" si="1988"/>
        <v>4.3767559618699036E-3</v>
      </c>
      <c r="AL1667" s="5">
        <f t="shared" si="1989"/>
        <v>8.3408122907399385E-5</v>
      </c>
      <c r="AM1667" s="5">
        <f t="shared" si="1990"/>
        <v>6.9624167042657754E-4</v>
      </c>
      <c r="AN1667" s="5">
        <f t="shared" si="1991"/>
        <v>1.1865496859065064E-3</v>
      </c>
      <c r="AO1667" s="5">
        <f t="shared" si="1992"/>
        <v>1.0110714547308182E-3</v>
      </c>
      <c r="AP1667" s="5">
        <f t="shared" si="1993"/>
        <v>5.7436307343533728E-4</v>
      </c>
      <c r="AQ1667" s="5">
        <f t="shared" si="1994"/>
        <v>2.4471040492428576E-4</v>
      </c>
      <c r="AR1667" s="5">
        <f t="shared" si="1995"/>
        <v>7.5694503606236144E-3</v>
      </c>
      <c r="AS1667" s="5">
        <f t="shared" si="1996"/>
        <v>8.0044112732481996E-3</v>
      </c>
      <c r="AT1667" s="5">
        <f t="shared" si="1997"/>
        <v>4.2321831030558699E-3</v>
      </c>
      <c r="AU1667" s="5">
        <f t="shared" si="1998"/>
        <v>1.4917918971050204E-3</v>
      </c>
      <c r="AV1667" s="5">
        <f t="shared" si="1999"/>
        <v>3.9437856481114373E-4</v>
      </c>
      <c r="AW1667" s="5">
        <f t="shared" si="2000"/>
        <v>4.1753877494333338E-6</v>
      </c>
      <c r="AX1667" s="5">
        <f t="shared" si="2001"/>
        <v>1.227082639240338E-4</v>
      </c>
      <c r="AY1667" s="5">
        <f t="shared" si="2002"/>
        <v>2.0912200203126056E-4</v>
      </c>
      <c r="AZ1667" s="5">
        <f t="shared" si="2003"/>
        <v>1.7819505522723457E-4</v>
      </c>
      <c r="BA1667" s="5">
        <f t="shared" si="2004"/>
        <v>1.0122791926564955E-4</v>
      </c>
      <c r="BB1667" s="5">
        <f t="shared" si="2005"/>
        <v>4.3128686816473809E-5</v>
      </c>
      <c r="BC1667" s="5">
        <f t="shared" si="2006"/>
        <v>1.4700162880022182E-5</v>
      </c>
      <c r="BD1667" s="5">
        <f t="shared" si="2007"/>
        <v>2.1500027287890758E-3</v>
      </c>
      <c r="BE1667" s="5">
        <f t="shared" si="2008"/>
        <v>2.2735476500853691E-3</v>
      </c>
      <c r="BF1667" s="5">
        <f t="shared" si="2009"/>
        <v>1.2020958969014884E-3</v>
      </c>
      <c r="BG1667" s="5">
        <f t="shared" si="2010"/>
        <v>4.2372385004939587E-4</v>
      </c>
      <c r="BH1667" s="5">
        <f t="shared" si="2011"/>
        <v>1.1201803963610673E-4</v>
      </c>
      <c r="BI1667" s="5">
        <f t="shared" si="2012"/>
        <v>2.3690979306363967E-5</v>
      </c>
      <c r="BJ1667" s="8">
        <f t="shared" si="2013"/>
        <v>0.23488903388348525</v>
      </c>
      <c r="BK1667" s="8">
        <f t="shared" si="2014"/>
        <v>0.2400794476601128</v>
      </c>
      <c r="BL1667" s="8">
        <f t="shared" si="2015"/>
        <v>0.47109391136233092</v>
      </c>
      <c r="BM1667" s="8">
        <f t="shared" si="2016"/>
        <v>0.51934506984140882</v>
      </c>
      <c r="BN1667" s="8">
        <f t="shared" si="2017"/>
        <v>0.47863694923520289</v>
      </c>
    </row>
    <row r="1668" spans="1:66" x14ac:dyDescent="0.25">
      <c r="A1668" t="s">
        <v>72</v>
      </c>
      <c r="B1668" t="s">
        <v>84</v>
      </c>
      <c r="C1668" t="s">
        <v>111</v>
      </c>
      <c r="D1668" s="7" t="s">
        <v>575</v>
      </c>
      <c r="E1668">
        <f>VLOOKUP(A1668,home!$A$2:$E$405,3,FALSE)</f>
        <v>1.4148550724637701</v>
      </c>
      <c r="F1668">
        <f>VLOOKUP(B1668,home!$B$2:$E$405,3,FALSE)</f>
        <v>1.25</v>
      </c>
      <c r="G1668">
        <f>VLOOKUP(C1668,away!$B$2:$E$405,4,FALSE)</f>
        <v>0.64</v>
      </c>
      <c r="H1668">
        <f>VLOOKUP(A1668,away!$A$2:$E$405,3,FALSE)</f>
        <v>1.0942028985507199</v>
      </c>
      <c r="I1668">
        <f>VLOOKUP(C1668,away!$B$2:$E$405,3,FALSE)</f>
        <v>1.33</v>
      </c>
      <c r="J1668">
        <f>VLOOKUP(B1668,home!$B$2:$E$405,4,FALSE)</f>
        <v>0.8</v>
      </c>
      <c r="K1668" s="3">
        <f t="shared" si="1962"/>
        <v>1.1318840579710161</v>
      </c>
      <c r="L1668" s="3">
        <f t="shared" si="1963"/>
        <v>1.1642318840579662</v>
      </c>
      <c r="M1668" s="5">
        <f t="shared" si="1964"/>
        <v>0.10064901211174734</v>
      </c>
      <c r="N1668" s="5">
        <f t="shared" si="1965"/>
        <v>0.11392301225981853</v>
      </c>
      <c r="O1668" s="5">
        <f t="shared" si="1966"/>
        <v>0.11717878899943267</v>
      </c>
      <c r="P1668" s="5">
        <f t="shared" si="1967"/>
        <v>0.13263280320080731</v>
      </c>
      <c r="Q1668" s="5">
        <f t="shared" si="1968"/>
        <v>6.4473820706462626E-2</v>
      </c>
      <c r="R1668" s="5">
        <f t="shared" si="1969"/>
        <v>6.8211641144220181E-2</v>
      </c>
      <c r="S1668" s="5">
        <f t="shared" si="1970"/>
        <v>4.3695064948508527E-2</v>
      </c>
      <c r="T1668" s="5">
        <f t="shared" si="1971"/>
        <v>7.5062477753500501E-2</v>
      </c>
      <c r="U1668" s="5">
        <f t="shared" si="1972"/>
        <v>7.7207669179182675E-2</v>
      </c>
      <c r="V1668" s="5">
        <f t="shared" si="1973"/>
        <v>6.3978096076067886E-3</v>
      </c>
      <c r="W1668" s="5">
        <f t="shared" si="1974"/>
        <v>2.4325629938042204E-2</v>
      </c>
      <c r="X1668" s="5">
        <f t="shared" si="1975"/>
        <v>2.8320673973663744E-2</v>
      </c>
      <c r="Y1668" s="5">
        <f t="shared" si="1976"/>
        <v>1.6485915809074974E-2</v>
      </c>
      <c r="Z1668" s="5">
        <f t="shared" si="1977"/>
        <v>2.6471389161340449E-2</v>
      </c>
      <c r="AA1668" s="5">
        <f t="shared" si="1978"/>
        <v>2.9962543384068001E-2</v>
      </c>
      <c r="AB1668" s="5">
        <f t="shared" si="1979"/>
        <v>1.6957062596345759E-2</v>
      </c>
      <c r="AC1668" s="5">
        <f t="shared" si="1980"/>
        <v>5.2692980089798225E-4</v>
      </c>
      <c r="AD1668" s="5">
        <f t="shared" si="1981"/>
        <v>6.8834481817431174E-3</v>
      </c>
      <c r="AE1668" s="5">
        <f t="shared" si="1982"/>
        <v>8.0139298454461709E-3</v>
      </c>
      <c r="AF1668" s="5">
        <f t="shared" si="1983"/>
        <v>4.665036321336081E-3</v>
      </c>
      <c r="AG1668" s="5">
        <f t="shared" si="1984"/>
        <v>1.810394675195983E-3</v>
      </c>
      <c r="AH1668" s="5">
        <f t="shared" si="1985"/>
        <v>7.7047088192347549E-3</v>
      </c>
      <c r="AI1668" s="5">
        <f t="shared" si="1986"/>
        <v>8.7208370838005103E-3</v>
      </c>
      <c r="AJ1668" s="5">
        <f t="shared" si="1987"/>
        <v>4.9354882336581233E-3</v>
      </c>
      <c r="AK1668" s="5">
        <f t="shared" si="1988"/>
        <v>1.8621334833270522E-3</v>
      </c>
      <c r="AL1668" s="5">
        <f t="shared" si="1989"/>
        <v>2.7775007470733255E-5</v>
      </c>
      <c r="AM1668" s="5">
        <f t="shared" si="1990"/>
        <v>1.5582530521569221E-3</v>
      </c>
      <c r="AN1668" s="5">
        <f t="shared" si="1991"/>
        <v>1.8141678867517295E-3</v>
      </c>
      <c r="AO1668" s="5">
        <f t="shared" si="1992"/>
        <v>1.0560560483952126E-3</v>
      </c>
      <c r="AP1668" s="5">
        <f t="shared" si="1993"/>
        <v>4.0983137429798967E-4</v>
      </c>
      <c r="AQ1668" s="5">
        <f t="shared" si="1994"/>
        <v>1.1928468826125352E-4</v>
      </c>
      <c r="AR1668" s="5">
        <f t="shared" si="1995"/>
        <v>1.7940135329471401E-3</v>
      </c>
      <c r="AS1668" s="5">
        <f t="shared" si="1996"/>
        <v>2.0306153177271284E-3</v>
      </c>
      <c r="AT1668" s="5">
        <f t="shared" si="1997"/>
        <v>1.1492105530035435E-3</v>
      </c>
      <c r="AU1668" s="5">
        <f t="shared" si="1998"/>
        <v>4.3359103473225526E-4</v>
      </c>
      <c r="AV1668" s="5">
        <f t="shared" si="1999"/>
        <v>1.2269369497314931E-4</v>
      </c>
      <c r="AW1668" s="5">
        <f t="shared" si="2000"/>
        <v>1.0167006838015536E-6</v>
      </c>
      <c r="AX1668" s="5">
        <f t="shared" si="2001"/>
        <v>2.9396029800351657E-4</v>
      </c>
      <c r="AY1668" s="5">
        <f t="shared" si="2002"/>
        <v>3.4223795158287528E-4</v>
      </c>
      <c r="AZ1668" s="5">
        <f t="shared" si="2003"/>
        <v>1.9922216758373496E-4</v>
      </c>
      <c r="BA1668" s="5">
        <f t="shared" si="2004"/>
        <v>7.7313599837374537E-5</v>
      </c>
      <c r="BB1668" s="5">
        <f t="shared" si="2005"/>
        <v>2.2502739500492558E-5</v>
      </c>
      <c r="BC1668" s="5">
        <f t="shared" si="2006"/>
        <v>5.2396813610248101E-6</v>
      </c>
      <c r="BD1668" s="5">
        <f t="shared" si="2007"/>
        <v>3.4810795924808944E-4</v>
      </c>
      <c r="BE1668" s="5">
        <f t="shared" si="2008"/>
        <v>3.9401784952573657E-4</v>
      </c>
      <c r="BF1668" s="5">
        <f t="shared" si="2009"/>
        <v>2.2299126121710201E-4</v>
      </c>
      <c r="BG1668" s="5">
        <f t="shared" si="2010"/>
        <v>8.4133417879496064E-5</v>
      </c>
      <c r="BH1668" s="5">
        <f t="shared" si="2011"/>
        <v>2.380731861010383E-5</v>
      </c>
      <c r="BI1668" s="5">
        <f t="shared" si="2012"/>
        <v>5.3894248795626414E-6</v>
      </c>
      <c r="BJ1668" s="8">
        <f t="shared" si="2013"/>
        <v>0.34986240895201609</v>
      </c>
      <c r="BK1668" s="8">
        <f t="shared" si="2014"/>
        <v>0.28427163262862154</v>
      </c>
      <c r="BL1668" s="8">
        <f t="shared" si="2015"/>
        <v>0.339349444288013</v>
      </c>
      <c r="BM1668" s="8">
        <f t="shared" si="2016"/>
        <v>0.40254457535660337</v>
      </c>
      <c r="BN1668" s="8">
        <f t="shared" si="2017"/>
        <v>0.59706907842248857</v>
      </c>
    </row>
    <row r="1669" spans="1:66" x14ac:dyDescent="0.25">
      <c r="A1669" t="s">
        <v>72</v>
      </c>
      <c r="B1669" t="s">
        <v>237</v>
      </c>
      <c r="C1669" t="s">
        <v>74</v>
      </c>
      <c r="D1669" s="7" t="s">
        <v>575</v>
      </c>
      <c r="E1669">
        <f>VLOOKUP(A1669,home!$A$2:$E$405,3,FALSE)</f>
        <v>1.4148550724637701</v>
      </c>
      <c r="F1669">
        <f>VLOOKUP(B1669,home!$B$2:$E$405,3,FALSE)</f>
        <v>1.17</v>
      </c>
      <c r="G1669">
        <f>VLOOKUP(C1669,away!$B$2:$E$405,4,FALSE)</f>
        <v>1.29</v>
      </c>
      <c r="H1669">
        <f>VLOOKUP(A1669,away!$A$2:$E$405,3,FALSE)</f>
        <v>1.0942028985507199</v>
      </c>
      <c r="I1669">
        <f>VLOOKUP(C1669,away!$B$2:$E$405,3,FALSE)</f>
        <v>0.71</v>
      </c>
      <c r="J1669">
        <f>VLOOKUP(B1669,home!$B$2:$E$405,4,FALSE)</f>
        <v>0.6</v>
      </c>
      <c r="K1669" s="3">
        <f t="shared" si="1962"/>
        <v>2.1354407608695682</v>
      </c>
      <c r="L1669" s="3">
        <f t="shared" si="1963"/>
        <v>0.46613043478260663</v>
      </c>
      <c r="M1669" s="5">
        <f t="shared" si="1964"/>
        <v>7.4156971521125215E-2</v>
      </c>
      <c r="N1669" s="5">
        <f t="shared" si="1965"/>
        <v>0.15835781968885454</v>
      </c>
      <c r="O1669" s="5">
        <f t="shared" si="1966"/>
        <v>3.4566821377303471E-2</v>
      </c>
      <c r="P1669" s="5">
        <f t="shared" si="1967"/>
        <v>7.3815399342791382E-2</v>
      </c>
      <c r="Q1669" s="5">
        <f t="shared" si="1968"/>
        <v>0.16908187148300674</v>
      </c>
      <c r="R1669" s="5">
        <f t="shared" si="1969"/>
        <v>8.0563237388275831E-3</v>
      </c>
      <c r="S1669" s="5">
        <f t="shared" si="1970"/>
        <v>1.8368850117428216E-2</v>
      </c>
      <c r="T1669" s="5">
        <f t="shared" si="1971"/>
        <v>7.8814206268230741E-2</v>
      </c>
      <c r="U1669" s="5">
        <f t="shared" si="1972"/>
        <v>1.7203802094653539E-2</v>
      </c>
      <c r="V1669" s="5">
        <f t="shared" si="1973"/>
        <v>2.031582434864889E-3</v>
      </c>
      <c r="W1669" s="5">
        <f t="shared" si="1974"/>
        <v>0.12035477342964081</v>
      </c>
      <c r="X1669" s="5">
        <f t="shared" si="1975"/>
        <v>5.6101022866920577E-2</v>
      </c>
      <c r="Y1669" s="5">
        <f t="shared" si="1976"/>
        <v>1.3075197090353321E-2</v>
      </c>
      <c r="Z1669" s="5">
        <f t="shared" si="1977"/>
        <v>1.2517658957097123E-3</v>
      </c>
      <c r="AA1669" s="5">
        <f t="shared" si="1978"/>
        <v>2.6730719167649243E-3</v>
      </c>
      <c r="AB1669" s="5">
        <f t="shared" si="1979"/>
        <v>2.8540933638977833E-3</v>
      </c>
      <c r="AC1669" s="5">
        <f t="shared" si="1980"/>
        <v>1.2638905153764972E-4</v>
      </c>
      <c r="AD1669" s="5">
        <f t="shared" si="1981"/>
        <v>6.4252622236719167E-2</v>
      </c>
      <c r="AE1669" s="5">
        <f t="shared" si="1982"/>
        <v>2.995010273912448E-2</v>
      </c>
      <c r="AF1669" s="5">
        <f t="shared" si="1983"/>
        <v>6.9803272057859158E-3</v>
      </c>
      <c r="AG1669" s="5">
        <f t="shared" si="1984"/>
        <v>1.0845809851192821E-3</v>
      </c>
      <c r="AH1669" s="5">
        <f t="shared" si="1985"/>
        <v>1.4587154530330181E-4</v>
      </c>
      <c r="AI1669" s="5">
        <f t="shared" si="1986"/>
        <v>3.1150004369170253E-4</v>
      </c>
      <c r="AJ1669" s="5">
        <f t="shared" si="1987"/>
        <v>3.3259494515595656E-4</v>
      </c>
      <c r="AK1669" s="5">
        <f t="shared" si="1988"/>
        <v>2.3674560091506937E-4</v>
      </c>
      <c r="AL1669" s="5">
        <f t="shared" si="1989"/>
        <v>5.0322757903621063E-6</v>
      </c>
      <c r="AM1669" s="5">
        <f t="shared" si="1990"/>
        <v>2.7441533703408912E-2</v>
      </c>
      <c r="AN1669" s="5">
        <f t="shared" si="1991"/>
        <v>1.2791334036271548E-2</v>
      </c>
      <c r="AO1669" s="5">
        <f t="shared" si="1992"/>
        <v>2.9812150478884052E-3</v>
      </c>
      <c r="AP1669" s="5">
        <f t="shared" si="1993"/>
        <v>4.6321168881755729E-4</v>
      </c>
      <c r="AQ1669" s="5">
        <f t="shared" si="1994"/>
        <v>5.3979266476228378E-5</v>
      </c>
      <c r="AR1669" s="5">
        <f t="shared" si="1995"/>
        <v>1.3599033366927764E-5</v>
      </c>
      <c r="AS1669" s="5">
        <f t="shared" si="1996"/>
        <v>2.903993016016287E-5</v>
      </c>
      <c r="AT1669" s="5">
        <f t="shared" si="1997"/>
        <v>3.1006525278408668E-5</v>
      </c>
      <c r="AU1669" s="5">
        <f t="shared" si="1998"/>
        <v>2.2070865977482167E-5</v>
      </c>
      <c r="AV1669" s="5">
        <f t="shared" si="1999"/>
        <v>1.1782756709001196E-5</v>
      </c>
      <c r="AW1669" s="5">
        <f t="shared" si="2000"/>
        <v>1.3914157715016022E-7</v>
      </c>
      <c r="AX1669" s="5">
        <f t="shared" si="2001"/>
        <v>9.7666282685059027E-3</v>
      </c>
      <c r="AY1669" s="5">
        <f t="shared" si="2002"/>
        <v>4.5525226811587534E-3</v>
      </c>
      <c r="AZ1669" s="5">
        <f t="shared" si="2003"/>
        <v>1.0610346883631037E-3</v>
      </c>
      <c r="BA1669" s="5">
        <f t="shared" si="2004"/>
        <v>1.6486018686870702E-4</v>
      </c>
      <c r="BB1669" s="5">
        <f t="shared" si="2005"/>
        <v>1.9211587645863048E-5</v>
      </c>
      <c r="BC1669" s="5">
        <f t="shared" si="2006"/>
        <v>1.7910211404460606E-6</v>
      </c>
      <c r="BD1669" s="5">
        <f t="shared" si="2007"/>
        <v>1.0564872226582011E-6</v>
      </c>
      <c r="BE1669" s="5">
        <f t="shared" si="2008"/>
        <v>2.2560658786022061E-6</v>
      </c>
      <c r="BF1669" s="5">
        <f t="shared" si="2009"/>
        <v>2.4088475181870832E-6</v>
      </c>
      <c r="BG1669" s="5">
        <f t="shared" si="2010"/>
        <v>1.7146503923520651E-6</v>
      </c>
      <c r="BH1669" s="5">
        <f t="shared" si="2011"/>
        <v>9.1538358461739947E-7</v>
      </c>
      <c r="BI1669" s="5">
        <f t="shared" si="2012"/>
        <v>3.9094948368457856E-7</v>
      </c>
      <c r="BJ1669" s="8">
        <f t="shared" si="2013"/>
        <v>0.75734984617030088</v>
      </c>
      <c r="BK1669" s="8">
        <f t="shared" si="2014"/>
        <v>0.17305674742469646</v>
      </c>
      <c r="BL1669" s="8">
        <f t="shared" si="2015"/>
        <v>6.6497066122085433E-2</v>
      </c>
      <c r="BM1669" s="8">
        <f t="shared" si="2016"/>
        <v>0.475567834921302</v>
      </c>
      <c r="BN1669" s="8">
        <f t="shared" si="2017"/>
        <v>0.51803520715190898</v>
      </c>
    </row>
    <row r="1670" spans="1:66" x14ac:dyDescent="0.25">
      <c r="A1670" t="s">
        <v>72</v>
      </c>
      <c r="B1670" t="s">
        <v>93</v>
      </c>
      <c r="C1670" t="s">
        <v>80</v>
      </c>
      <c r="D1670" s="7" t="s">
        <v>575</v>
      </c>
      <c r="E1670">
        <f>VLOOKUP(A1670,home!$A$2:$E$405,3,FALSE)</f>
        <v>1.4148550724637701</v>
      </c>
      <c r="F1670">
        <f>VLOOKUP(B1670,home!$B$2:$E$405,3,FALSE)</f>
        <v>1.42</v>
      </c>
      <c r="G1670">
        <f>VLOOKUP(C1670,away!$B$2:$E$405,4,FALSE)</f>
        <v>0.86</v>
      </c>
      <c r="H1670">
        <f>VLOOKUP(A1670,away!$A$2:$E$405,3,FALSE)</f>
        <v>1.0942028985507199</v>
      </c>
      <c r="I1670">
        <f>VLOOKUP(C1670,away!$B$2:$E$405,3,FALSE)</f>
        <v>0.57999999999999996</v>
      </c>
      <c r="J1670">
        <f>VLOOKUP(B1670,home!$B$2:$E$405,4,FALSE)</f>
        <v>0.69</v>
      </c>
      <c r="K1670" s="3">
        <f t="shared" si="1962"/>
        <v>1.7278210144927557</v>
      </c>
      <c r="L1670" s="3">
        <f t="shared" si="1963"/>
        <v>0.43789999999999807</v>
      </c>
      <c r="M1670" s="5">
        <f t="shared" si="1964"/>
        <v>0.11466722805128372</v>
      </c>
      <c r="N1670" s="5">
        <f t="shared" si="1965"/>
        <v>0.19812444630064122</v>
      </c>
      <c r="O1670" s="5">
        <f t="shared" si="1966"/>
        <v>5.021277916365692E-2</v>
      </c>
      <c r="P1670" s="5">
        <f t="shared" si="1967"/>
        <v>8.6758695035050404E-2</v>
      </c>
      <c r="Q1670" s="5">
        <f t="shared" si="1968"/>
        <v>0.17116179090149472</v>
      </c>
      <c r="R1670" s="5">
        <f t="shared" si="1969"/>
        <v>1.0994087997882634E-2</v>
      </c>
      <c r="S1670" s="5">
        <f t="shared" si="1970"/>
        <v>1.6410685276220499E-2</v>
      </c>
      <c r="T1670" s="5">
        <f t="shared" si="1971"/>
        <v>7.4951748235764212E-2</v>
      </c>
      <c r="U1670" s="5">
        <f t="shared" si="1972"/>
        <v>1.89958162779242E-2</v>
      </c>
      <c r="V1670" s="5">
        <f t="shared" si="1973"/>
        <v>1.3796149890931341E-3</v>
      </c>
      <c r="W1670" s="5">
        <f t="shared" si="1974"/>
        <v>9.857897973260582E-2</v>
      </c>
      <c r="X1670" s="5">
        <f t="shared" si="1975"/>
        <v>4.3167735224907897E-2</v>
      </c>
      <c r="Y1670" s="5">
        <f t="shared" si="1976"/>
        <v>9.4515756274935418E-3</v>
      </c>
      <c r="Z1670" s="5">
        <f t="shared" si="1977"/>
        <v>1.6047703780909276E-3</v>
      </c>
      <c r="AA1670" s="5">
        <f t="shared" si="1978"/>
        <v>2.7727559827009896E-3</v>
      </c>
      <c r="AB1670" s="5">
        <f t="shared" si="1979"/>
        <v>2.3954130274856412E-3</v>
      </c>
      <c r="AC1670" s="5">
        <f t="shared" si="1980"/>
        <v>6.5239649406947369E-5</v>
      </c>
      <c r="AD1670" s="5">
        <f t="shared" si="1981"/>
        <v>4.2581708192312974E-2</v>
      </c>
      <c r="AE1670" s="5">
        <f t="shared" si="1982"/>
        <v>1.8646530017413766E-2</v>
      </c>
      <c r="AF1670" s="5">
        <f t="shared" si="1983"/>
        <v>4.0826577473127264E-3</v>
      </c>
      <c r="AG1670" s="5">
        <f t="shared" si="1984"/>
        <v>5.9593194251607816E-4</v>
      </c>
      <c r="AH1670" s="5">
        <f t="shared" si="1985"/>
        <v>1.7568223714150351E-4</v>
      </c>
      <c r="AI1670" s="5">
        <f t="shared" si="1986"/>
        <v>3.0354746120618944E-4</v>
      </c>
      <c r="AJ1670" s="5">
        <f t="shared" si="1987"/>
        <v>2.622378411839894E-4</v>
      </c>
      <c r="AK1670" s="5">
        <f t="shared" si="1988"/>
        <v>1.5103335093097017E-4</v>
      </c>
      <c r="AL1670" s="5">
        <f t="shared" si="1989"/>
        <v>1.9744462104061771E-6</v>
      </c>
      <c r="AM1670" s="5">
        <f t="shared" si="1990"/>
        <v>1.4714714049535324E-2</v>
      </c>
      <c r="AN1670" s="5">
        <f t="shared" si="1991"/>
        <v>6.4435732822914898E-3</v>
      </c>
      <c r="AO1670" s="5">
        <f t="shared" si="1992"/>
        <v>1.4108203701577152E-3</v>
      </c>
      <c r="AP1670" s="5">
        <f t="shared" si="1993"/>
        <v>2.0593274669735356E-4</v>
      </c>
      <c r="AQ1670" s="5">
        <f t="shared" si="1994"/>
        <v>2.2544487444692679E-5</v>
      </c>
      <c r="AR1670" s="5">
        <f t="shared" si="1995"/>
        <v>1.5386250328852815E-5</v>
      </c>
      <c r="AS1670" s="5">
        <f t="shared" si="1996"/>
        <v>2.6584686652437968E-5</v>
      </c>
      <c r="AT1670" s="5">
        <f t="shared" si="1997"/>
        <v>2.29667901308937E-5</v>
      </c>
      <c r="AU1670" s="5">
        <f t="shared" si="1998"/>
        <v>1.3227500874534316E-5</v>
      </c>
      <c r="AV1670" s="5">
        <f t="shared" si="1999"/>
        <v>5.7136884950604277E-6</v>
      </c>
      <c r="AW1670" s="5">
        <f t="shared" si="2000"/>
        <v>4.1496981100807649E-8</v>
      </c>
      <c r="AX1670" s="5">
        <f t="shared" si="2001"/>
        <v>4.2373986928398218E-3</v>
      </c>
      <c r="AY1670" s="5">
        <f t="shared" si="2002"/>
        <v>1.8555568875945499E-3</v>
      </c>
      <c r="AZ1670" s="5">
        <f t="shared" si="2003"/>
        <v>4.0627418053882486E-4</v>
      </c>
      <c r="BA1670" s="5">
        <f t="shared" si="2004"/>
        <v>5.9302487885983535E-5</v>
      </c>
      <c r="BB1670" s="5">
        <f t="shared" si="2005"/>
        <v>6.4921398613180174E-6</v>
      </c>
      <c r="BC1670" s="5">
        <f t="shared" si="2006"/>
        <v>5.6858160905422974E-7</v>
      </c>
      <c r="BD1670" s="5">
        <f t="shared" si="2007"/>
        <v>1.1229398365007688E-6</v>
      </c>
      <c r="BE1670" s="5">
        <f t="shared" si="2008"/>
        <v>1.9402390475170877E-6</v>
      </c>
      <c r="BF1670" s="5">
        <f t="shared" si="2009"/>
        <v>1.6761928997197164E-6</v>
      </c>
      <c r="BG1670" s="5">
        <f t="shared" si="2010"/>
        <v>9.6538710549309115E-7</v>
      </c>
      <c r="BH1670" s="5">
        <f t="shared" si="2011"/>
        <v>4.1700403199782466E-7</v>
      </c>
      <c r="BI1670" s="5">
        <f t="shared" si="2012"/>
        <v>1.4410166592281005E-7</v>
      </c>
      <c r="BJ1670" s="8">
        <f t="shared" si="2013"/>
        <v>0.69070628182891902</v>
      </c>
      <c r="BK1670" s="8">
        <f t="shared" si="2014"/>
        <v>0.22113899433485967</v>
      </c>
      <c r="BL1670" s="8">
        <f t="shared" si="2015"/>
        <v>8.6353498121181968E-2</v>
      </c>
      <c r="BM1670" s="8">
        <f t="shared" si="2016"/>
        <v>0.3660290018224287</v>
      </c>
      <c r="BN1670" s="8">
        <f t="shared" si="2017"/>
        <v>0.63191902745000961</v>
      </c>
    </row>
    <row r="1671" spans="1:66" x14ac:dyDescent="0.25">
      <c r="A1671" t="s">
        <v>72</v>
      </c>
      <c r="B1671" t="s">
        <v>63</v>
      </c>
      <c r="C1671" t="s">
        <v>90</v>
      </c>
      <c r="D1671" s="7" t="s">
        <v>575</v>
      </c>
      <c r="E1671">
        <f>VLOOKUP(A1671,home!$A$2:$E$405,3,FALSE)</f>
        <v>1.4148550724637701</v>
      </c>
      <c r="F1671">
        <f>VLOOKUP(B1671,home!$B$2:$E$405,3,FALSE)</f>
        <v>1.01</v>
      </c>
      <c r="G1671">
        <f>VLOOKUP(C1671,away!$B$2:$E$405,4,FALSE)</f>
        <v>1.26</v>
      </c>
      <c r="H1671">
        <f>VLOOKUP(A1671,away!$A$2:$E$405,3,FALSE)</f>
        <v>1.0942028985507199</v>
      </c>
      <c r="I1671">
        <f>VLOOKUP(C1671,away!$B$2:$E$405,3,FALSE)</f>
        <v>0.86</v>
      </c>
      <c r="J1671">
        <f>VLOOKUP(B1671,home!$B$2:$E$405,4,FALSE)</f>
        <v>0.64</v>
      </c>
      <c r="K1671" s="3">
        <f t="shared" si="1962"/>
        <v>1.8005445652173939</v>
      </c>
      <c r="L1671" s="3">
        <f t="shared" si="1963"/>
        <v>0.60224927536231632</v>
      </c>
      <c r="M1671" s="5">
        <f t="shared" si="1964"/>
        <v>9.0464855512254999E-2</v>
      </c>
      <c r="N1671" s="5">
        <f t="shared" si="1965"/>
        <v>0.16288600393576752</v>
      </c>
      <c r="O1671" s="5">
        <f t="shared" si="1966"/>
        <v>5.448239367801222E-2</v>
      </c>
      <c r="P1671" s="5">
        <f t="shared" si="1967"/>
        <v>9.8097977836979378E-2</v>
      </c>
      <c r="Q1671" s="5">
        <f t="shared" si="1968"/>
        <v>0.14664175456826267</v>
      </c>
      <c r="R1671" s="5">
        <f t="shared" si="1969"/>
        <v>1.6405991056293652E-2</v>
      </c>
      <c r="S1671" s="5">
        <f t="shared" si="1970"/>
        <v>2.6593789381559554E-2</v>
      </c>
      <c r="T1671" s="5">
        <f t="shared" si="1971"/>
        <v>8.8314890426594822E-2</v>
      </c>
      <c r="U1671" s="5">
        <f t="shared" si="1972"/>
        <v>2.9539718033414705E-2</v>
      </c>
      <c r="V1671" s="5">
        <f t="shared" si="1973"/>
        <v>3.2041871663633348E-3</v>
      </c>
      <c r="W1671" s="5">
        <f t="shared" si="1974"/>
        <v>8.8011671407276101E-2</v>
      </c>
      <c r="X1671" s="5">
        <f t="shared" si="1975"/>
        <v>5.3004965328458324E-2</v>
      </c>
      <c r="Y1671" s="5">
        <f t="shared" si="1976"/>
        <v>1.5961100979834365E-2</v>
      </c>
      <c r="Z1671" s="5">
        <f t="shared" si="1977"/>
        <v>3.2934987417511654E-3</v>
      </c>
      <c r="AA1671" s="5">
        <f t="shared" si="1978"/>
        <v>5.9300912600103858E-3</v>
      </c>
      <c r="AB1671" s="5">
        <f t="shared" si="1979"/>
        <v>5.3386967947274353E-3</v>
      </c>
      <c r="AC1671" s="5">
        <f t="shared" si="1980"/>
        <v>2.1715911102410343E-4</v>
      </c>
      <c r="AD1671" s="5">
        <f t="shared" si="1981"/>
        <v>3.9617234157017511E-2</v>
      </c>
      <c r="AE1671" s="5">
        <f t="shared" si="1982"/>
        <v>2.3859450562923001E-2</v>
      </c>
      <c r="AF1671" s="5">
        <f t="shared" si="1983"/>
        <v>7.1846684060316952E-3</v>
      </c>
      <c r="AG1671" s="5">
        <f t="shared" si="1984"/>
        <v>1.4423204470837058E-3</v>
      </c>
      <c r="AH1671" s="5">
        <f t="shared" si="1985"/>
        <v>4.9587680765658486E-4</v>
      </c>
      <c r="AI1671" s="5">
        <f t="shared" si="1986"/>
        <v>8.9284829104341475E-4</v>
      </c>
      <c r="AJ1671" s="5">
        <f t="shared" si="1987"/>
        <v>8.038065690009295E-4</v>
      </c>
      <c r="AK1671" s="5">
        <f t="shared" si="1988"/>
        <v>4.8242984976688792E-4</v>
      </c>
      <c r="AL1671" s="5">
        <f t="shared" si="1989"/>
        <v>9.4192908570797718E-6</v>
      </c>
      <c r="AM1671" s="5">
        <f t="shared" si="1990"/>
        <v>1.4266519130072557E-2</v>
      </c>
      <c r="AN1671" s="5">
        <f t="shared" si="1991"/>
        <v>8.5920008080288199E-3</v>
      </c>
      <c r="AO1671" s="5">
        <f t="shared" si="1992"/>
        <v>2.5872631302738969E-3</v>
      </c>
      <c r="AP1671" s="5">
        <f t="shared" si="1993"/>
        <v>5.1939244845969768E-4</v>
      </c>
      <c r="AQ1671" s="5">
        <f t="shared" si="1994"/>
        <v>7.8200931428378006E-5</v>
      </c>
      <c r="AR1671" s="5">
        <f t="shared" si="1995"/>
        <v>5.9728289616031408E-5</v>
      </c>
      <c r="AS1671" s="5">
        <f t="shared" si="1996"/>
        <v>1.0754344725787583E-4</v>
      </c>
      <c r="AT1671" s="5">
        <f t="shared" si="1997"/>
        <v>9.6818384742455919E-5</v>
      </c>
      <c r="AU1671" s="5">
        <f t="shared" si="1998"/>
        <v>5.8108605487051888E-5</v>
      </c>
      <c r="AV1671" s="5">
        <f t="shared" si="1999"/>
        <v>2.6156783450518224E-5</v>
      </c>
      <c r="AW1671" s="5">
        <f t="shared" si="2000"/>
        <v>2.8372386544343392E-7</v>
      </c>
      <c r="AX1671" s="5">
        <f t="shared" si="2001"/>
        <v>4.2812505807036877E-3</v>
      </c>
      <c r="AY1671" s="5">
        <f t="shared" si="2002"/>
        <v>2.578380059873292E-3</v>
      </c>
      <c r="AZ1671" s="5">
        <f t="shared" si="2003"/>
        <v>7.7641376133366798E-4</v>
      </c>
      <c r="BA1671" s="5">
        <f t="shared" si="2004"/>
        <v>1.5586487504817733E-4</v>
      </c>
      <c r="BB1671" s="5">
        <f t="shared" si="2005"/>
        <v>2.3467377013050689E-5</v>
      </c>
      <c r="BC1671" s="5">
        <f t="shared" si="2006"/>
        <v>2.8266421601528122E-6</v>
      </c>
      <c r="BD1671" s="5">
        <f t="shared" si="2007"/>
        <v>5.9952198566475794E-6</v>
      </c>
      <c r="BE1671" s="5">
        <f t="shared" si="2008"/>
        <v>1.0794660530170201E-5</v>
      </c>
      <c r="BF1671" s="5">
        <f t="shared" si="2009"/>
        <v>9.7181336754823375E-6</v>
      </c>
      <c r="BG1671" s="5">
        <f t="shared" si="2010"/>
        <v>5.8326442578152859E-6</v>
      </c>
      <c r="BH1671" s="5">
        <f t="shared" si="2011"/>
        <v>2.6254839798139378E-6</v>
      </c>
      <c r="BI1671" s="5">
        <f t="shared" si="2012"/>
        <v>9.4546018218386393E-7</v>
      </c>
      <c r="BJ1671" s="8">
        <f t="shared" si="2013"/>
        <v>0.66078563996364525</v>
      </c>
      <c r="BK1671" s="8">
        <f t="shared" si="2014"/>
        <v>0.22116576835891175</v>
      </c>
      <c r="BL1671" s="8">
        <f t="shared" si="2015"/>
        <v>0.11475611945296225</v>
      </c>
      <c r="BM1671" s="8">
        <f t="shared" si="2016"/>
        <v>0.42844395359369197</v>
      </c>
      <c r="BN1671" s="8">
        <f t="shared" si="2017"/>
        <v>0.56897897658757046</v>
      </c>
    </row>
    <row r="1672" spans="1:66" x14ac:dyDescent="0.25">
      <c r="A1672" t="s">
        <v>91</v>
      </c>
      <c r="B1672" t="s">
        <v>94</v>
      </c>
      <c r="C1672" t="s">
        <v>129</v>
      </c>
      <c r="D1672" s="7" t="s">
        <v>575</v>
      </c>
      <c r="E1672">
        <f>VLOOKUP(A1672,home!$A$2:$E$405,3,FALSE)</f>
        <v>1.5</v>
      </c>
      <c r="F1672">
        <f>VLOOKUP(B1672,home!$B$2:$E$405,3,FALSE)</f>
        <v>1.19</v>
      </c>
      <c r="G1672">
        <f>VLOOKUP(C1672,away!$B$2:$E$405,4,FALSE)</f>
        <v>1.54</v>
      </c>
      <c r="H1672">
        <f>VLOOKUP(A1672,away!$A$2:$E$405,3,FALSE)</f>
        <v>1.1974637681159399</v>
      </c>
      <c r="I1672">
        <f>VLOOKUP(C1672,away!$B$2:$E$405,3,FALSE)</f>
        <v>0.7</v>
      </c>
      <c r="J1672">
        <f>VLOOKUP(B1672,home!$B$2:$E$405,4,FALSE)</f>
        <v>1.2</v>
      </c>
      <c r="K1672" s="3">
        <f t="shared" si="1962"/>
        <v>2.7488999999999999</v>
      </c>
      <c r="L1672" s="3">
        <f t="shared" si="1963"/>
        <v>1.0058695652173895</v>
      </c>
      <c r="M1672" s="5">
        <f t="shared" si="1964"/>
        <v>2.3405843508292074E-2</v>
      </c>
      <c r="N1672" s="5">
        <f t="shared" si="1965"/>
        <v>6.4340323219944096E-2</v>
      </c>
      <c r="O1672" s="5">
        <f t="shared" si="1966"/>
        <v>2.3543225633232006E-2</v>
      </c>
      <c r="P1672" s="5">
        <f t="shared" si="1967"/>
        <v>6.4717972943191468E-2</v>
      </c>
      <c r="Q1672" s="5">
        <f t="shared" si="1968"/>
        <v>8.8432557249652155E-2</v>
      </c>
      <c r="R1672" s="5">
        <f t="shared" si="1969"/>
        <v>1.1840707065756986E-2</v>
      </c>
      <c r="S1672" s="5">
        <f t="shared" si="1970"/>
        <v>4.4736862617147467E-2</v>
      </c>
      <c r="T1672" s="5">
        <f t="shared" si="1971"/>
        <v>8.8951617911769518E-2</v>
      </c>
      <c r="U1672" s="5">
        <f t="shared" si="1972"/>
        <v>3.254891965305938E-2</v>
      </c>
      <c r="V1672" s="5">
        <f t="shared" si="1973"/>
        <v>1.3744331568757859E-2</v>
      </c>
      <c r="W1672" s="5">
        <f t="shared" si="1974"/>
        <v>8.1030752207856271E-2</v>
      </c>
      <c r="X1672" s="5">
        <f t="shared" si="1975"/>
        <v>8.150636749255441E-2</v>
      </c>
      <c r="Y1672" s="5">
        <f t="shared" si="1976"/>
        <v>4.0992387216092226E-2</v>
      </c>
      <c r="Z1672" s="5">
        <f t="shared" si="1977"/>
        <v>3.9700689560331513E-3</v>
      </c>
      <c r="AA1672" s="5">
        <f t="shared" si="1978"/>
        <v>1.0913322553239532E-2</v>
      </c>
      <c r="AB1672" s="5">
        <f t="shared" si="1979"/>
        <v>1.4999816183300074E-2</v>
      </c>
      <c r="AC1672" s="5">
        <f t="shared" si="1980"/>
        <v>2.3752222342307244E-3</v>
      </c>
      <c r="AD1672" s="5">
        <f t="shared" si="1981"/>
        <v>5.5686358686044032E-2</v>
      </c>
      <c r="AE1672" s="5">
        <f t="shared" si="1982"/>
        <v>5.6013213400070705E-2</v>
      </c>
      <c r="AF1672" s="5">
        <f t="shared" si="1983"/>
        <v>2.8170993304578982E-2</v>
      </c>
      <c r="AG1672" s="5">
        <f t="shared" si="1984"/>
        <v>9.4454482623396192E-3</v>
      </c>
      <c r="AH1672" s="5">
        <f t="shared" si="1985"/>
        <v>9.9834288367203002E-4</v>
      </c>
      <c r="AI1672" s="5">
        <f t="shared" si="1986"/>
        <v>2.7443447529260437E-3</v>
      </c>
      <c r="AJ1672" s="5">
        <f t="shared" si="1987"/>
        <v>3.7719646456592011E-3</v>
      </c>
      <c r="AK1672" s="5">
        <f t="shared" si="1988"/>
        <v>3.4562512048175258E-3</v>
      </c>
      <c r="AL1672" s="5">
        <f t="shared" si="1989"/>
        <v>2.627028899591711E-4</v>
      </c>
      <c r="AM1672" s="5">
        <f t="shared" si="1990"/>
        <v>3.0615246278413274E-2</v>
      </c>
      <c r="AN1672" s="5">
        <f t="shared" si="1991"/>
        <v>3.0794944463090859E-2</v>
      </c>
      <c r="AO1672" s="5">
        <f t="shared" si="1992"/>
        <v>1.5487848698991426E-2</v>
      </c>
      <c r="AP1672" s="5">
        <f t="shared" si="1993"/>
        <v>5.1929185456690737E-3</v>
      </c>
      <c r="AQ1672" s="5">
        <f t="shared" si="1994"/>
        <v>1.3058496799353671E-3</v>
      </c>
      <c r="AR1672" s="5">
        <f t="shared" si="1995"/>
        <v>2.0084054446741205E-4</v>
      </c>
      <c r="AS1672" s="5">
        <f t="shared" si="1996"/>
        <v>5.5209057268646897E-4</v>
      </c>
      <c r="AT1672" s="5">
        <f t="shared" si="1997"/>
        <v>7.5882088762891731E-4</v>
      </c>
      <c r="AU1672" s="5">
        <f t="shared" si="1998"/>
        <v>6.9530757933437696E-4</v>
      </c>
      <c r="AV1672" s="5">
        <f t="shared" si="1999"/>
        <v>4.7783275120806724E-4</v>
      </c>
      <c r="AW1672" s="5">
        <f t="shared" si="2000"/>
        <v>2.0177295704492444E-5</v>
      </c>
      <c r="AX1672" s="5">
        <f t="shared" si="2001"/>
        <v>1.4026375082455035E-2</v>
      </c>
      <c r="AY1672" s="5">
        <f t="shared" si="2002"/>
        <v>1.4108703805765069E-2</v>
      </c>
      <c r="AZ1672" s="5">
        <f t="shared" si="2003"/>
        <v>7.0957578814429181E-3</v>
      </c>
      <c r="BA1672" s="5">
        <f t="shared" si="2004"/>
        <v>2.3791356316982849E-3</v>
      </c>
      <c r="BB1672" s="5">
        <f t="shared" si="2005"/>
        <v>5.9827503086238817E-4</v>
      </c>
      <c r="BC1672" s="5">
        <f t="shared" si="2006"/>
        <v>1.2035732903479419E-4</v>
      </c>
      <c r="BD1672" s="5">
        <f t="shared" si="2007"/>
        <v>3.3669898523576573E-5</v>
      </c>
      <c r="BE1672" s="5">
        <f t="shared" si="2008"/>
        <v>9.2555184051459658E-5</v>
      </c>
      <c r="BF1672" s="5">
        <f t="shared" si="2009"/>
        <v>1.2721247271952872E-4</v>
      </c>
      <c r="BG1672" s="5">
        <f t="shared" si="2010"/>
        <v>1.1656478875290418E-4</v>
      </c>
      <c r="BH1672" s="5">
        <f t="shared" si="2011"/>
        <v>8.0106236950714578E-5</v>
      </c>
      <c r="BI1672" s="5">
        <f t="shared" si="2012"/>
        <v>4.4040806950763838E-5</v>
      </c>
      <c r="BJ1672" s="8">
        <f t="shared" si="2013"/>
        <v>0.71629543137826068</v>
      </c>
      <c r="BK1672" s="8">
        <f t="shared" si="2014"/>
        <v>0.1633516395673438</v>
      </c>
      <c r="BL1672" s="8">
        <f t="shared" si="2015"/>
        <v>0.10799593629893697</v>
      </c>
      <c r="BM1672" s="8">
        <f t="shared" si="2016"/>
        <v>0.70124392007044534</v>
      </c>
      <c r="BN1672" s="8">
        <f t="shared" si="2017"/>
        <v>0.27628062962006877</v>
      </c>
    </row>
    <row r="1673" spans="1:66" x14ac:dyDescent="0.25">
      <c r="A1673" t="s">
        <v>91</v>
      </c>
      <c r="B1673" t="s">
        <v>117</v>
      </c>
      <c r="C1673" t="s">
        <v>351</v>
      </c>
      <c r="D1673" s="7" t="s">
        <v>575</v>
      </c>
      <c r="E1673">
        <f>VLOOKUP(A1673,home!$A$2:$E$405,3,FALSE)</f>
        <v>1.5</v>
      </c>
      <c r="F1673">
        <f>VLOOKUP(B1673,home!$B$2:$E$405,3,FALSE)</f>
        <v>1.3</v>
      </c>
      <c r="G1673">
        <f>VLOOKUP(C1673,away!$B$2:$E$405,4,FALSE)</f>
        <v>0.99</v>
      </c>
      <c r="H1673">
        <f>VLOOKUP(A1673,away!$A$2:$E$405,3,FALSE)</f>
        <v>1.1974637681159399</v>
      </c>
      <c r="I1673">
        <f>VLOOKUP(C1673,away!$B$2:$E$405,3,FALSE)</f>
        <v>0.87</v>
      </c>
      <c r="J1673">
        <f>VLOOKUP(B1673,home!$B$2:$E$405,4,FALSE)</f>
        <v>0.94</v>
      </c>
      <c r="K1673" s="3">
        <f t="shared" si="1962"/>
        <v>1.9305000000000001</v>
      </c>
      <c r="L1673" s="3">
        <f t="shared" si="1963"/>
        <v>0.97928586956521568</v>
      </c>
      <c r="M1673" s="5">
        <f t="shared" si="1964"/>
        <v>5.4487396029907403E-2</v>
      </c>
      <c r="N1673" s="5">
        <f t="shared" si="1965"/>
        <v>0.10518791803573625</v>
      </c>
      <c r="O1673" s="5">
        <f t="shared" si="1966"/>
        <v>5.3358737001492143E-2</v>
      </c>
      <c r="P1673" s="5">
        <f t="shared" si="1967"/>
        <v>0.10300904178138059</v>
      </c>
      <c r="Q1673" s="5">
        <f t="shared" si="1968"/>
        <v>0.10153263788399444</v>
      </c>
      <c r="R1673" s="5">
        <f t="shared" si="1969"/>
        <v>2.612672858170394E-2</v>
      </c>
      <c r="S1673" s="5">
        <f t="shared" si="1970"/>
        <v>4.8684941205916939E-2</v>
      </c>
      <c r="T1673" s="5">
        <f t="shared" si="1971"/>
        <v>9.9429477579477649E-2</v>
      </c>
      <c r="U1673" s="5">
        <f t="shared" si="1972"/>
        <v>5.0437649526979468E-2</v>
      </c>
      <c r="V1673" s="5">
        <f t="shared" si="1973"/>
        <v>1.022660388397529E-2</v>
      </c>
      <c r="W1673" s="5">
        <f t="shared" si="1974"/>
        <v>6.5336252478350426E-2</v>
      </c>
      <c r="X1673" s="5">
        <f t="shared" si="1975"/>
        <v>6.3982868822393874E-2</v>
      </c>
      <c r="Y1673" s="5">
        <f t="shared" si="1976"/>
        <v>3.1328759666007552E-2</v>
      </c>
      <c r="Z1673" s="5">
        <f t="shared" si="1977"/>
        <v>8.5285120393427741E-3</v>
      </c>
      <c r="AA1673" s="5">
        <f t="shared" si="1978"/>
        <v>1.6464292491951228E-2</v>
      </c>
      <c r="AB1673" s="5">
        <f t="shared" si="1979"/>
        <v>1.5892158327855926E-2</v>
      </c>
      <c r="AC1673" s="5">
        <f t="shared" si="1980"/>
        <v>1.2083444332105545E-3</v>
      </c>
      <c r="AD1673" s="5">
        <f t="shared" si="1981"/>
        <v>3.1532908852363879E-2</v>
      </c>
      <c r="AE1673" s="5">
        <f t="shared" si="1982"/>
        <v>3.0879732065407846E-2</v>
      </c>
      <c r="AF1673" s="5">
        <f t="shared" si="1983"/>
        <v>1.5120042633806898E-2</v>
      </c>
      <c r="AG1673" s="5">
        <f t="shared" si="1984"/>
        <v>4.9356146995035745E-3</v>
      </c>
      <c r="AH1673" s="5">
        <f t="shared" si="1985"/>
        <v>2.0879628321362996E-3</v>
      </c>
      <c r="AI1673" s="5">
        <f t="shared" si="1986"/>
        <v>4.0308122474391264E-3</v>
      </c>
      <c r="AJ1673" s="5">
        <f t="shared" si="1987"/>
        <v>3.8907415218406177E-3</v>
      </c>
      <c r="AK1673" s="5">
        <f t="shared" si="1988"/>
        <v>2.5036921693044377E-3</v>
      </c>
      <c r="AL1673" s="5">
        <f t="shared" si="1989"/>
        <v>9.1375555652220536E-5</v>
      </c>
      <c r="AM1673" s="5">
        <f t="shared" si="1990"/>
        <v>1.2174856107897683E-2</v>
      </c>
      <c r="AN1673" s="5">
        <f t="shared" si="1991"/>
        <v>1.192266455045396E-2</v>
      </c>
      <c r="AO1673" s="5">
        <f t="shared" si="1992"/>
        <v>5.8378484609128379E-3</v>
      </c>
      <c r="AP1673" s="5">
        <f t="shared" si="1993"/>
        <v>1.9056408354783286E-3</v>
      </c>
      <c r="AQ1673" s="5">
        <f t="shared" si="1994"/>
        <v>4.6654178566259467E-4</v>
      </c>
      <c r="AR1673" s="5">
        <f t="shared" si="1995"/>
        <v>4.0894249953768951E-4</v>
      </c>
      <c r="AS1673" s="5">
        <f t="shared" si="1996"/>
        <v>7.8946349535750969E-4</v>
      </c>
      <c r="AT1673" s="5">
        <f t="shared" si="1997"/>
        <v>7.6202963889383639E-4</v>
      </c>
      <c r="AU1673" s="5">
        <f t="shared" si="1998"/>
        <v>4.9036607262818374E-4</v>
      </c>
      <c r="AV1673" s="5">
        <f t="shared" si="1999"/>
        <v>2.3666292580217722E-4</v>
      </c>
      <c r="AW1673" s="5">
        <f t="shared" si="2000"/>
        <v>4.7985146391623281E-6</v>
      </c>
      <c r="AX1673" s="5">
        <f t="shared" si="2001"/>
        <v>3.9172599527160824E-3</v>
      </c>
      <c r="AY1673" s="5">
        <f t="shared" si="2002"/>
        <v>3.8361173191085638E-3</v>
      </c>
      <c r="AZ1673" s="5">
        <f t="shared" si="2003"/>
        <v>1.8783277422987068E-3</v>
      </c>
      <c r="BA1673" s="5">
        <f t="shared" si="2004"/>
        <v>6.1313993881515264E-4</v>
      </c>
      <c r="BB1673" s="5">
        <f t="shared" si="2005"/>
        <v>1.5010981953693993E-4</v>
      </c>
      <c r="BC1673" s="5">
        <f t="shared" si="2006"/>
        <v>2.9400085031101978E-5</v>
      </c>
      <c r="BD1673" s="5">
        <f t="shared" si="2007"/>
        <v>6.6745268543656481E-5</v>
      </c>
      <c r="BE1673" s="5">
        <f t="shared" si="2008"/>
        <v>1.2885174092352886E-4</v>
      </c>
      <c r="BF1673" s="5">
        <f t="shared" si="2009"/>
        <v>1.2437414292643624E-4</v>
      </c>
      <c r="BG1673" s="5">
        <f t="shared" si="2010"/>
        <v>8.0034760973161735E-5</v>
      </c>
      <c r="BH1673" s="5">
        <f t="shared" si="2011"/>
        <v>3.8626776514672189E-5</v>
      </c>
      <c r="BI1673" s="5">
        <f t="shared" si="2012"/>
        <v>1.4913798412314919E-5</v>
      </c>
      <c r="BJ1673" s="8">
        <f t="shared" si="2013"/>
        <v>0.59199811931495439</v>
      </c>
      <c r="BK1673" s="8">
        <f t="shared" si="2014"/>
        <v>0.22154382020915156</v>
      </c>
      <c r="BL1673" s="8">
        <f t="shared" si="2015"/>
        <v>0.17793378582121633</v>
      </c>
      <c r="BM1673" s="8">
        <f t="shared" si="2016"/>
        <v>0.55247045926598104</v>
      </c>
      <c r="BN1673" s="8">
        <f t="shared" si="2017"/>
        <v>0.44370245931421481</v>
      </c>
    </row>
    <row r="1674" spans="1:66" x14ac:dyDescent="0.25">
      <c r="A1674" t="s">
        <v>91</v>
      </c>
      <c r="B1674" t="s">
        <v>98</v>
      </c>
      <c r="C1674" t="s">
        <v>123</v>
      </c>
      <c r="D1674" s="7" t="s">
        <v>575</v>
      </c>
      <c r="E1674">
        <f>VLOOKUP(A1674,home!$A$2:$E$405,3,FALSE)</f>
        <v>1.5</v>
      </c>
      <c r="F1674">
        <f>VLOOKUP(B1674,home!$B$2:$E$405,3,FALSE)</f>
        <v>0.99</v>
      </c>
      <c r="G1674">
        <f>VLOOKUP(C1674,away!$B$2:$E$405,4,FALSE)</f>
        <v>0.84</v>
      </c>
      <c r="H1674">
        <f>VLOOKUP(A1674,away!$A$2:$E$405,3,FALSE)</f>
        <v>1.1974637681159399</v>
      </c>
      <c r="I1674">
        <f>VLOOKUP(C1674,away!$B$2:$E$405,3,FALSE)</f>
        <v>1.32</v>
      </c>
      <c r="J1674">
        <f>VLOOKUP(B1674,home!$B$2:$E$405,4,FALSE)</f>
        <v>0.94</v>
      </c>
      <c r="K1674" s="3">
        <f t="shared" si="1962"/>
        <v>1.2473999999999998</v>
      </c>
      <c r="L1674" s="3">
        <f t="shared" si="1963"/>
        <v>1.4858130434782584</v>
      </c>
      <c r="M1674" s="5">
        <f t="shared" si="1964"/>
        <v>6.5010073545042069E-2</v>
      </c>
      <c r="N1674" s="5">
        <f t="shared" si="1965"/>
        <v>8.1093565740085458E-2</v>
      </c>
      <c r="O1674" s="5">
        <f t="shared" si="1966"/>
        <v>9.6592815230704343E-2</v>
      </c>
      <c r="P1674" s="5">
        <f t="shared" si="1967"/>
        <v>0.1204898777187806</v>
      </c>
      <c r="Q1674" s="5">
        <f t="shared" si="1968"/>
        <v>5.0578056952091312E-2</v>
      </c>
      <c r="R1674" s="5">
        <f t="shared" si="1969"/>
        <v>7.1759432388032979E-2</v>
      </c>
      <c r="S1674" s="5">
        <f t="shared" si="1970"/>
        <v>5.5829080944771133E-2</v>
      </c>
      <c r="T1674" s="5">
        <f t="shared" si="1971"/>
        <v>7.5149536733203473E-2</v>
      </c>
      <c r="U1674" s="5">
        <f t="shared" si="1972"/>
        <v>8.9512715960832323E-2</v>
      </c>
      <c r="V1674" s="5">
        <f t="shared" si="1973"/>
        <v>1.1497088526897811E-2</v>
      </c>
      <c r="W1674" s="5">
        <f t="shared" si="1974"/>
        <v>2.103035608067956E-2</v>
      </c>
      <c r="X1674" s="5">
        <f t="shared" si="1975"/>
        <v>3.1247177373665991E-2</v>
      </c>
      <c r="Y1674" s="5">
        <f t="shared" si="1976"/>
        <v>2.3213731856835826E-2</v>
      </c>
      <c r="Z1674" s="5">
        <f t="shared" si="1977"/>
        <v>3.5540366878245182E-2</v>
      </c>
      <c r="AA1674" s="5">
        <f t="shared" si="1978"/>
        <v>4.4333053643923037E-2</v>
      </c>
      <c r="AB1674" s="5">
        <f t="shared" si="1979"/>
        <v>2.7650525557714804E-2</v>
      </c>
      <c r="AC1674" s="5">
        <f t="shared" si="1980"/>
        <v>1.331796284778969E-3</v>
      </c>
      <c r="AD1674" s="5">
        <f t="shared" si="1981"/>
        <v>6.5583165437599214E-3</v>
      </c>
      <c r="AE1674" s="5">
        <f t="shared" si="1982"/>
        <v>9.7444322639777415E-3</v>
      </c>
      <c r="AF1674" s="5">
        <f t="shared" si="1983"/>
        <v>7.239202279554254E-3</v>
      </c>
      <c r="AG1674" s="5">
        <f t="shared" si="1984"/>
        <v>3.5853670571130828E-3</v>
      </c>
      <c r="AH1674" s="5">
        <f t="shared" si="1985"/>
        <v>1.3201585169424841E-2</v>
      </c>
      <c r="AI1674" s="5">
        <f t="shared" si="1986"/>
        <v>1.6467657340340544E-2</v>
      </c>
      <c r="AJ1674" s="5">
        <f t="shared" si="1987"/>
        <v>1.0270877883170399E-2</v>
      </c>
      <c r="AK1674" s="5">
        <f t="shared" si="1988"/>
        <v>4.2706310238222502E-3</v>
      </c>
      <c r="AL1674" s="5">
        <f t="shared" si="1989"/>
        <v>9.8734219328740967E-5</v>
      </c>
      <c r="AM1674" s="5">
        <f t="shared" si="1990"/>
        <v>1.6361688113372232E-3</v>
      </c>
      <c r="AN1674" s="5">
        <f t="shared" si="1991"/>
        <v>2.4310409612171638E-3</v>
      </c>
      <c r="AO1674" s="5">
        <f t="shared" si="1992"/>
        <v>1.8060361847031929E-3</v>
      </c>
      <c r="AP1674" s="5">
        <f t="shared" si="1993"/>
        <v>8.9447737340857074E-4</v>
      </c>
      <c r="AQ1674" s="5">
        <f t="shared" si="1994"/>
        <v>3.3225653712665675E-4</v>
      </c>
      <c r="AR1674" s="5">
        <f t="shared" si="1995"/>
        <v>3.923017487864112E-3</v>
      </c>
      <c r="AS1674" s="5">
        <f t="shared" si="1996"/>
        <v>4.8935720143616929E-3</v>
      </c>
      <c r="AT1674" s="5">
        <f t="shared" si="1997"/>
        <v>3.0521208653573888E-3</v>
      </c>
      <c r="AU1674" s="5">
        <f t="shared" si="1998"/>
        <v>1.2690718558156016E-3</v>
      </c>
      <c r="AV1674" s="5">
        <f t="shared" si="1999"/>
        <v>3.9576005823609546E-4</v>
      </c>
      <c r="AW1674" s="5">
        <f t="shared" si="2000"/>
        <v>5.0831754752493334E-6</v>
      </c>
      <c r="AX1674" s="5">
        <f t="shared" si="2001"/>
        <v>3.4015949587700919E-4</v>
      </c>
      <c r="AY1674" s="5">
        <f t="shared" si="2002"/>
        <v>5.0541341583704906E-4</v>
      </c>
      <c r="AZ1674" s="5">
        <f t="shared" si="2003"/>
        <v>3.7547492279979436E-4</v>
      </c>
      <c r="BA1674" s="5">
        <f t="shared" si="2004"/>
        <v>1.8596184593164215E-4</v>
      </c>
      <c r="BB1674" s="5">
        <f t="shared" si="2005"/>
        <v>6.9076134068632038E-5</v>
      </c>
      <c r="BC1674" s="5">
        <f t="shared" si="2006"/>
        <v>2.0526844198445276E-5</v>
      </c>
      <c r="BD1674" s="5">
        <f t="shared" si="2007"/>
        <v>9.7147842554363441E-4</v>
      </c>
      <c r="BE1674" s="5">
        <f t="shared" si="2008"/>
        <v>1.2118221880231296E-3</v>
      </c>
      <c r="BF1674" s="5">
        <f t="shared" si="2009"/>
        <v>7.558134986700261E-4</v>
      </c>
      <c r="BG1674" s="5">
        <f t="shared" si="2010"/>
        <v>3.1426725274699669E-4</v>
      </c>
      <c r="BH1674" s="5">
        <f t="shared" si="2011"/>
        <v>9.8004242769150938E-5</v>
      </c>
      <c r="BI1674" s="5">
        <f t="shared" si="2012"/>
        <v>2.4450098486047745E-5</v>
      </c>
      <c r="BJ1674" s="8">
        <f t="shared" si="2013"/>
        <v>0.31803633540747206</v>
      </c>
      <c r="BK1674" s="8">
        <f t="shared" si="2014"/>
        <v>0.25476206465543638</v>
      </c>
      <c r="BL1674" s="8">
        <f t="shared" si="2015"/>
        <v>0.39096867218583942</v>
      </c>
      <c r="BM1674" s="8">
        <f t="shared" si="2016"/>
        <v>0.51328328731189454</v>
      </c>
      <c r="BN1674" s="8">
        <f t="shared" si="2017"/>
        <v>0.48552382157473684</v>
      </c>
    </row>
    <row r="1675" spans="1:66" x14ac:dyDescent="0.25">
      <c r="A1675" t="s">
        <v>91</v>
      </c>
      <c r="B1675" t="s">
        <v>122</v>
      </c>
      <c r="C1675" t="s">
        <v>83</v>
      </c>
      <c r="D1675" s="7" t="s">
        <v>575</v>
      </c>
      <c r="E1675">
        <f>VLOOKUP(A1675,home!$A$2:$E$405,3,FALSE)</f>
        <v>1.5</v>
      </c>
      <c r="F1675">
        <f>VLOOKUP(B1675,home!$B$2:$E$405,3,FALSE)</f>
        <v>0.81</v>
      </c>
      <c r="G1675">
        <f>VLOOKUP(C1675,away!$B$2:$E$405,4,FALSE)</f>
        <v>0.95</v>
      </c>
      <c r="H1675">
        <f>VLOOKUP(A1675,away!$A$2:$E$405,3,FALSE)</f>
        <v>1.1974637681159399</v>
      </c>
      <c r="I1675">
        <f>VLOOKUP(C1675,away!$B$2:$E$405,3,FALSE)</f>
        <v>0.46</v>
      </c>
      <c r="J1675">
        <f>VLOOKUP(B1675,home!$B$2:$E$405,4,FALSE)</f>
        <v>1.05</v>
      </c>
      <c r="K1675" s="3">
        <f t="shared" si="1962"/>
        <v>1.15425</v>
      </c>
      <c r="L1675" s="3">
        <f t="shared" si="1963"/>
        <v>0.57837499999999908</v>
      </c>
      <c r="M1675" s="5">
        <f t="shared" si="1964"/>
        <v>0.17681964865980115</v>
      </c>
      <c r="N1675" s="5">
        <f t="shared" si="1965"/>
        <v>0.20409407946557545</v>
      </c>
      <c r="O1675" s="5">
        <f t="shared" si="1966"/>
        <v>0.10226806429361232</v>
      </c>
      <c r="P1675" s="5">
        <f t="shared" si="1967"/>
        <v>0.118042913210902</v>
      </c>
      <c r="Q1675" s="5">
        <f t="shared" si="1968"/>
        <v>0.11778779561157027</v>
      </c>
      <c r="R1675" s="5">
        <f t="shared" si="1969"/>
        <v>2.9574645842908961E-2</v>
      </c>
      <c r="S1675" s="5">
        <f t="shared" si="1970"/>
        <v>1.9701047741201041E-2</v>
      </c>
      <c r="T1675" s="5">
        <f t="shared" si="1971"/>
        <v>6.8125516286841839E-2</v>
      </c>
      <c r="U1675" s="5">
        <f t="shared" si="1972"/>
        <v>3.4136534964177664E-2</v>
      </c>
      <c r="V1675" s="5">
        <f t="shared" si="1973"/>
        <v>1.4613566147484219E-3</v>
      </c>
      <c r="W1675" s="5">
        <f t="shared" si="1974"/>
        <v>4.5318854361551641E-2</v>
      </c>
      <c r="X1675" s="5">
        <f t="shared" si="1975"/>
        <v>2.6211292391362388E-2</v>
      </c>
      <c r="Y1675" s="5">
        <f t="shared" si="1976"/>
        <v>7.5799781184270974E-3</v>
      </c>
      <c r="Z1675" s="5">
        <f t="shared" si="1977"/>
        <v>5.7017452631308151E-3</v>
      </c>
      <c r="AA1675" s="5">
        <f t="shared" si="1978"/>
        <v>6.5812394699687428E-3</v>
      </c>
      <c r="AB1675" s="5">
        <f t="shared" si="1979"/>
        <v>3.7981978291057113E-3</v>
      </c>
      <c r="AC1675" s="5">
        <f t="shared" si="1980"/>
        <v>6.0974131464038666E-5</v>
      </c>
      <c r="AD1675" s="5">
        <f t="shared" si="1981"/>
        <v>1.3077321911705244E-2</v>
      </c>
      <c r="AE1675" s="5">
        <f t="shared" si="1982"/>
        <v>7.5635960606825082E-3</v>
      </c>
      <c r="AF1675" s="5">
        <f t="shared" si="1983"/>
        <v>2.1872974357986194E-3</v>
      </c>
      <c r="AG1675" s="5">
        <f t="shared" si="1984"/>
        <v>4.2169271814334144E-4</v>
      </c>
      <c r="AH1675" s="5">
        <f t="shared" si="1985"/>
        <v>8.2443672914081967E-4</v>
      </c>
      <c r="AI1675" s="5">
        <f t="shared" si="1986"/>
        <v>9.5160609461079101E-4</v>
      </c>
      <c r="AJ1675" s="5">
        <f t="shared" si="1987"/>
        <v>5.4919566735225293E-4</v>
      </c>
      <c r="AK1675" s="5">
        <f t="shared" si="1988"/>
        <v>2.1130303301377924E-4</v>
      </c>
      <c r="AL1675" s="5">
        <f t="shared" si="1989"/>
        <v>1.6282272163921489E-6</v>
      </c>
      <c r="AM1675" s="5">
        <f t="shared" si="1990"/>
        <v>3.0188997633171536E-3</v>
      </c>
      <c r="AN1675" s="5">
        <f t="shared" si="1991"/>
        <v>1.746056150608556E-3</v>
      </c>
      <c r="AO1675" s="5">
        <f t="shared" si="1992"/>
        <v>5.0493761305411096E-4</v>
      </c>
      <c r="AP1675" s="5">
        <f t="shared" si="1993"/>
        <v>9.7347763983390319E-5</v>
      </c>
      <c r="AQ1675" s="5">
        <f t="shared" si="1994"/>
        <v>1.4075878248473317E-5</v>
      </c>
      <c r="AR1675" s="5">
        <f t="shared" si="1995"/>
        <v>9.5366718643364199E-5</v>
      </c>
      <c r="AS1675" s="5">
        <f t="shared" si="1996"/>
        <v>1.1007703499410313E-4</v>
      </c>
      <c r="AT1675" s="5">
        <f t="shared" si="1997"/>
        <v>6.3528208820971778E-5</v>
      </c>
      <c r="AU1675" s="5">
        <f t="shared" si="1998"/>
        <v>2.4442478343868883E-5</v>
      </c>
      <c r="AV1675" s="5">
        <f t="shared" si="1999"/>
        <v>7.0531826571026635E-6</v>
      </c>
      <c r="AW1675" s="5">
        <f t="shared" si="2000"/>
        <v>3.0194087190753418E-8</v>
      </c>
      <c r="AX1675" s="5">
        <f t="shared" si="2001"/>
        <v>5.8076084196813816E-4</v>
      </c>
      <c r="AY1675" s="5">
        <f t="shared" si="2002"/>
        <v>3.3589755197332137E-4</v>
      </c>
      <c r="AZ1675" s="5">
        <f t="shared" si="2003"/>
        <v>9.7137373311284705E-5</v>
      </c>
      <c r="BA1675" s="5">
        <f t="shared" si="2004"/>
        <v>1.8727276096304736E-5</v>
      </c>
      <c r="BB1675" s="5">
        <f t="shared" si="2005"/>
        <v>2.7078470780500576E-6</v>
      </c>
      <c r="BC1675" s="5">
        <f t="shared" si="2006"/>
        <v>3.1323021075344002E-7</v>
      </c>
      <c r="BD1675" s="5">
        <f t="shared" si="2007"/>
        <v>9.1929543158926087E-6</v>
      </c>
      <c r="BE1675" s="5">
        <f t="shared" si="2008"/>
        <v>1.0610967519119043E-5</v>
      </c>
      <c r="BF1675" s="5">
        <f t="shared" si="2009"/>
        <v>6.1238546294715792E-6</v>
      </c>
      <c r="BG1675" s="5">
        <f t="shared" si="2010"/>
        <v>2.3561530686891892E-6</v>
      </c>
      <c r="BH1675" s="5">
        <f t="shared" si="2011"/>
        <v>6.7989741988362414E-7</v>
      </c>
      <c r="BI1675" s="5">
        <f t="shared" si="2012"/>
        <v>1.5695431938013453E-7</v>
      </c>
      <c r="BJ1675" s="8">
        <f t="shared" si="2013"/>
        <v>0.49878428565150795</v>
      </c>
      <c r="BK1675" s="8">
        <f t="shared" si="2014"/>
        <v>0.31642346613730638</v>
      </c>
      <c r="BL1675" s="8">
        <f t="shared" si="2015"/>
        <v>0.17922481232862286</v>
      </c>
      <c r="BM1675" s="8">
        <f t="shared" si="2016"/>
        <v>0.25121129493831174</v>
      </c>
      <c r="BN1675" s="8">
        <f t="shared" si="2017"/>
        <v>0.74858714708437013</v>
      </c>
    </row>
    <row r="1676" spans="1:66" x14ac:dyDescent="0.25">
      <c r="A1676" t="s">
        <v>91</v>
      </c>
      <c r="B1676" t="s">
        <v>97</v>
      </c>
      <c r="C1676" t="s">
        <v>105</v>
      </c>
      <c r="D1676" s="7" t="s">
        <v>575</v>
      </c>
      <c r="E1676">
        <f>VLOOKUP(A1676,home!$A$2:$E$405,3,FALSE)</f>
        <v>1.5</v>
      </c>
      <c r="F1676">
        <f>VLOOKUP(B1676,home!$B$2:$E$405,3,FALSE)</f>
        <v>0.93</v>
      </c>
      <c r="G1676">
        <f>VLOOKUP(C1676,away!$B$2:$E$405,4,FALSE)</f>
        <v>0.93</v>
      </c>
      <c r="H1676">
        <f>VLOOKUP(A1676,away!$A$2:$E$405,3,FALSE)</f>
        <v>1.1974637681159399</v>
      </c>
      <c r="I1676">
        <f>VLOOKUP(C1676,away!$B$2:$E$405,3,FALSE)</f>
        <v>1.01</v>
      </c>
      <c r="J1676">
        <f>VLOOKUP(B1676,home!$B$2:$E$405,4,FALSE)</f>
        <v>1.02</v>
      </c>
      <c r="K1676" s="3">
        <f t="shared" si="1962"/>
        <v>1.29735</v>
      </c>
      <c r="L1676" s="3">
        <f t="shared" si="1963"/>
        <v>1.2336271739130413</v>
      </c>
      <c r="M1676" s="5">
        <f t="shared" si="1964"/>
        <v>7.9581217588910097E-2</v>
      </c>
      <c r="N1676" s="5">
        <f t="shared" si="1965"/>
        <v>0.10324469263897251</v>
      </c>
      <c r="O1676" s="5">
        <f t="shared" si="1966"/>
        <v>9.8173552550765972E-2</v>
      </c>
      <c r="P1676" s="5">
        <f t="shared" si="1967"/>
        <v>0.12736545840173624</v>
      </c>
      <c r="Q1676" s="5">
        <f t="shared" si="1968"/>
        <v>6.6972250997585497E-2</v>
      </c>
      <c r="R1676" s="5">
        <f t="shared" si="1969"/>
        <v>6.0554781093102444E-2</v>
      </c>
      <c r="S1676" s="5">
        <f t="shared" si="1970"/>
        <v>5.0960391425780946E-2</v>
      </c>
      <c r="T1676" s="5">
        <f t="shared" si="1971"/>
        <v>8.2618788728746256E-2</v>
      </c>
      <c r="U1676" s="5">
        <f t="shared" si="1972"/>
        <v>7.856074525113646E-2</v>
      </c>
      <c r="V1676" s="5">
        <f t="shared" si="1973"/>
        <v>9.0621517250251624E-3</v>
      </c>
      <c r="W1676" s="5">
        <f t="shared" si="1974"/>
        <v>2.8962149943905849E-2</v>
      </c>
      <c r="X1676" s="5">
        <f t="shared" si="1975"/>
        <v>3.572849518574632E-2</v>
      </c>
      <c r="Y1676" s="5">
        <f t="shared" si="1976"/>
        <v>2.2037821272078973E-2</v>
      </c>
      <c r="Z1676" s="5">
        <f t="shared" si="1977"/>
        <v>2.4900674488935615E-2</v>
      </c>
      <c r="AA1676" s="5">
        <f t="shared" si="1978"/>
        <v>3.2304890048220618E-2</v>
      </c>
      <c r="AB1676" s="5">
        <f t="shared" si="1979"/>
        <v>2.0955374552029511E-2</v>
      </c>
      <c r="AC1676" s="5">
        <f t="shared" si="1980"/>
        <v>9.0646790123122321E-4</v>
      </c>
      <c r="AD1676" s="5">
        <f t="shared" si="1981"/>
        <v>9.3935113074315613E-3</v>
      </c>
      <c r="AE1676" s="5">
        <f t="shared" si="1982"/>
        <v>1.1588090807306994E-2</v>
      </c>
      <c r="AF1676" s="5">
        <f t="shared" si="1983"/>
        <v>7.1476918568329113E-3</v>
      </c>
      <c r="AG1676" s="5">
        <f t="shared" si="1984"/>
        <v>2.9391956351153482E-3</v>
      </c>
      <c r="AH1676" s="5">
        <f t="shared" si="1985"/>
        <v>7.6795371745785506E-3</v>
      </c>
      <c r="AI1676" s="5">
        <f t="shared" si="1986"/>
        <v>9.9630475534394827E-3</v>
      </c>
      <c r="AJ1676" s="5">
        <f t="shared" si="1987"/>
        <v>6.4627798717273571E-3</v>
      </c>
      <c r="AK1676" s="5">
        <f t="shared" si="1988"/>
        <v>2.7948291555284954E-3</v>
      </c>
      <c r="AL1676" s="5">
        <f t="shared" si="1989"/>
        <v>5.8030124828280198E-5</v>
      </c>
      <c r="AM1676" s="5">
        <f t="shared" si="1990"/>
        <v>2.4373343789392665E-3</v>
      </c>
      <c r="AN1676" s="5">
        <f t="shared" si="1991"/>
        <v>3.006761921771945E-3</v>
      </c>
      <c r="AO1676" s="5">
        <f t="shared" si="1992"/>
        <v>1.8546116060924351E-3</v>
      </c>
      <c r="AP1676" s="5">
        <f t="shared" si="1993"/>
        <v>7.6263309144337921E-4</v>
      </c>
      <c r="AQ1676" s="5">
        <f t="shared" si="1994"/>
        <v>2.3520122633246542E-4</v>
      </c>
      <c r="AR1676" s="5">
        <f t="shared" si="1995"/>
        <v>1.8947371483270961E-3</v>
      </c>
      <c r="AS1676" s="5">
        <f t="shared" si="1996"/>
        <v>2.4581372393821582E-3</v>
      </c>
      <c r="AT1676" s="5">
        <f t="shared" si="1997"/>
        <v>1.5945321737562217E-3</v>
      </c>
      <c r="AU1676" s="5">
        <f t="shared" si="1998"/>
        <v>6.895554385408781E-4</v>
      </c>
      <c r="AV1676" s="5">
        <f t="shared" si="1999"/>
        <v>2.2364868704775198E-4</v>
      </c>
      <c r="AW1676" s="5">
        <f t="shared" si="2000"/>
        <v>2.579835932882874E-6</v>
      </c>
      <c r="AX1676" s="5">
        <f t="shared" si="2001"/>
        <v>5.2701262608614277E-4</v>
      </c>
      <c r="AY1676" s="5">
        <f t="shared" si="2002"/>
        <v>6.5013709653513867E-4</v>
      </c>
      <c r="AZ1676" s="5">
        <f t="shared" si="2003"/>
        <v>4.0101339452733672E-4</v>
      </c>
      <c r="BA1676" s="5">
        <f t="shared" si="2004"/>
        <v>1.6490034019734463E-4</v>
      </c>
      <c r="BB1676" s="5">
        <f t="shared" si="2005"/>
        <v>5.0856385163737326E-5</v>
      </c>
      <c r="BC1676" s="5">
        <f t="shared" si="2006"/>
        <v>1.2547563740994882E-5</v>
      </c>
      <c r="BD1676" s="5">
        <f t="shared" si="2007"/>
        <v>3.895665389331346E-4</v>
      </c>
      <c r="BE1676" s="5">
        <f t="shared" si="2008"/>
        <v>5.0540414928490214E-4</v>
      </c>
      <c r="BF1676" s="5">
        <f t="shared" si="2009"/>
        <v>3.2784303653738393E-4</v>
      </c>
      <c r="BG1676" s="5">
        <f t="shared" si="2010"/>
        <v>1.4177572115059168E-4</v>
      </c>
      <c r="BH1676" s="5">
        <f t="shared" si="2011"/>
        <v>4.5983182958680022E-5</v>
      </c>
      <c r="BI1676" s="5">
        <f t="shared" si="2012"/>
        <v>1.1931256482288702E-5</v>
      </c>
      <c r="BJ1676" s="8">
        <f t="shared" si="2013"/>
        <v>0.38073569800455243</v>
      </c>
      <c r="BK1676" s="8">
        <f t="shared" si="2014"/>
        <v>0.26858385426404713</v>
      </c>
      <c r="BL1676" s="8">
        <f t="shared" si="2015"/>
        <v>0.32573265182292988</v>
      </c>
      <c r="BM1676" s="8">
        <f t="shared" si="2016"/>
        <v>0.46341336804879008</v>
      </c>
      <c r="BN1676" s="8">
        <f t="shared" si="2017"/>
        <v>0.53589195327107275</v>
      </c>
    </row>
    <row r="1677" spans="1:66" x14ac:dyDescent="0.25">
      <c r="A1677" t="s">
        <v>91</v>
      </c>
      <c r="B1677" t="s">
        <v>118</v>
      </c>
      <c r="C1677" t="s">
        <v>371</v>
      </c>
      <c r="D1677" s="7" t="s">
        <v>575</v>
      </c>
      <c r="E1677">
        <f>VLOOKUP(A1677,home!$A$2:$E$405,3,FALSE)</f>
        <v>1.5</v>
      </c>
      <c r="F1677">
        <f>VLOOKUP(B1677,home!$B$2:$E$405,3,FALSE)</f>
        <v>0.96</v>
      </c>
      <c r="G1677">
        <f>VLOOKUP(C1677,away!$B$2:$E$405,4,FALSE)</f>
        <v>0.75</v>
      </c>
      <c r="H1677">
        <f>VLOOKUP(A1677,away!$A$2:$E$405,3,FALSE)</f>
        <v>1.1974637681159399</v>
      </c>
      <c r="I1677">
        <f>VLOOKUP(C1677,away!$B$2:$E$405,3,FALSE)</f>
        <v>0.49</v>
      </c>
      <c r="J1677">
        <f>VLOOKUP(B1677,home!$B$2:$E$405,4,FALSE)</f>
        <v>1.0900000000000001</v>
      </c>
      <c r="K1677" s="3">
        <f t="shared" si="1962"/>
        <v>1.08</v>
      </c>
      <c r="L1677" s="3">
        <f t="shared" si="1963"/>
        <v>0.63956539855072359</v>
      </c>
      <c r="M1677" s="5">
        <f t="shared" si="1964"/>
        <v>0.17914398723220751</v>
      </c>
      <c r="N1677" s="5">
        <f t="shared" si="1965"/>
        <v>0.19347550621078413</v>
      </c>
      <c r="O1677" s="5">
        <f t="shared" si="1966"/>
        <v>0.11457429559213252</v>
      </c>
      <c r="P1677" s="5">
        <f t="shared" si="1967"/>
        <v>0.12374023923950313</v>
      </c>
      <c r="Q1677" s="5">
        <f t="shared" si="1968"/>
        <v>0.10447677335382341</v>
      </c>
      <c r="R1677" s="5">
        <f t="shared" si="1969"/>
        <v>3.6638877512025325E-2</v>
      </c>
      <c r="S1677" s="5">
        <f t="shared" si="1970"/>
        <v>2.1367793365013169E-2</v>
      </c>
      <c r="T1677" s="5">
        <f t="shared" si="1971"/>
        <v>6.6819729189331684E-2</v>
      </c>
      <c r="U1677" s="5">
        <f t="shared" si="1972"/>
        <v>3.9569987712987351E-2</v>
      </c>
      <c r="V1677" s="5">
        <f t="shared" si="1973"/>
        <v>1.639932153557299E-3</v>
      </c>
      <c r="W1677" s="5">
        <f t="shared" si="1974"/>
        <v>3.7611638407376441E-2</v>
      </c>
      <c r="X1677" s="5">
        <f t="shared" si="1975"/>
        <v>2.4055102508159416E-2</v>
      </c>
      <c r="Y1677" s="5">
        <f t="shared" si="1976"/>
        <v>7.6924056114047431E-3</v>
      </c>
      <c r="Z1677" s="5">
        <f t="shared" si="1977"/>
        <v>7.8109860994765396E-3</v>
      </c>
      <c r="AA1677" s="5">
        <f t="shared" si="1978"/>
        <v>8.4358649874346648E-3</v>
      </c>
      <c r="AB1677" s="5">
        <f t="shared" si="1979"/>
        <v>4.5553670932147183E-3</v>
      </c>
      <c r="AC1677" s="5">
        <f t="shared" si="1980"/>
        <v>7.0796960643556366E-5</v>
      </c>
      <c r="AD1677" s="5">
        <f t="shared" si="1981"/>
        <v>1.0155142369991637E-2</v>
      </c>
      <c r="AE1677" s="5">
        <f t="shared" si="1982"/>
        <v>6.4948776772030406E-3</v>
      </c>
      <c r="AF1677" s="5">
        <f t="shared" si="1983"/>
        <v>2.0769495150792803E-3</v>
      </c>
      <c r="AG1677" s="5">
        <f t="shared" si="1984"/>
        <v>4.4278168146047068E-4</v>
      </c>
      <c r="AH1677" s="5">
        <f t="shared" si="1985"/>
        <v>1.2489091094464687E-3</v>
      </c>
      <c r="AI1677" s="5">
        <f t="shared" si="1986"/>
        <v>1.3488218382021863E-3</v>
      </c>
      <c r="AJ1677" s="5">
        <f t="shared" si="1987"/>
        <v>7.2836379262918049E-4</v>
      </c>
      <c r="AK1677" s="5">
        <f t="shared" si="1988"/>
        <v>2.6221096534650507E-4</v>
      </c>
      <c r="AL1677" s="5">
        <f t="shared" si="1989"/>
        <v>1.9560651703276051E-6</v>
      </c>
      <c r="AM1677" s="5">
        <f t="shared" si="1990"/>
        <v>2.1935107519181945E-3</v>
      </c>
      <c r="AN1677" s="5">
        <f t="shared" si="1991"/>
        <v>1.4028935782758574E-3</v>
      </c>
      <c r="AO1677" s="5">
        <f t="shared" si="1992"/>
        <v>4.4862109525712474E-4</v>
      </c>
      <c r="AP1677" s="5">
        <f t="shared" si="1993"/>
        <v>9.5640843195461708E-5</v>
      </c>
      <c r="AQ1677" s="5">
        <f t="shared" si="1994"/>
        <v>1.529214349900818E-5</v>
      </c>
      <c r="AR1677" s="5">
        <f t="shared" si="1995"/>
        <v>1.5975181046735205E-4</v>
      </c>
      <c r="AS1677" s="5">
        <f t="shared" si="1996"/>
        <v>1.7253195530474023E-4</v>
      </c>
      <c r="AT1677" s="5">
        <f t="shared" si="1997"/>
        <v>9.3167255864559721E-5</v>
      </c>
      <c r="AU1677" s="5">
        <f t="shared" si="1998"/>
        <v>3.3540212111241508E-5</v>
      </c>
      <c r="AV1677" s="5">
        <f t="shared" si="1999"/>
        <v>9.0558572700352063E-6</v>
      </c>
      <c r="AW1677" s="5">
        <f t="shared" si="2000"/>
        <v>3.7530948007552877E-8</v>
      </c>
      <c r="AX1677" s="5">
        <f t="shared" si="2001"/>
        <v>3.9483193534527487E-4</v>
      </c>
      <c r="AY1677" s="5">
        <f t="shared" si="2002"/>
        <v>2.5252084408965424E-4</v>
      </c>
      <c r="AZ1677" s="5">
        <f t="shared" si="2003"/>
        <v>8.0751797146282414E-5</v>
      </c>
      <c r="BA1677" s="5">
        <f t="shared" si="2004"/>
        <v>1.72153517751831E-5</v>
      </c>
      <c r="BB1677" s="5">
        <f t="shared" si="2005"/>
        <v>2.752585829821471E-6</v>
      </c>
      <c r="BC1677" s="5">
        <f t="shared" si="2006"/>
        <v>3.5209173065896882E-7</v>
      </c>
      <c r="BD1677" s="5">
        <f t="shared" si="2007"/>
        <v>1.7028621721791935E-5</v>
      </c>
      <c r="BE1677" s="5">
        <f t="shared" si="2008"/>
        <v>1.8390911459535293E-5</v>
      </c>
      <c r="BF1677" s="5">
        <f t="shared" si="2009"/>
        <v>9.9310921881490572E-6</v>
      </c>
      <c r="BG1677" s="5">
        <f t="shared" si="2010"/>
        <v>3.5751931877336619E-6</v>
      </c>
      <c r="BH1677" s="5">
        <f t="shared" si="2011"/>
        <v>9.6530216068808859E-7</v>
      </c>
      <c r="BI1677" s="5">
        <f t="shared" si="2012"/>
        <v>2.0850526670862719E-7</v>
      </c>
      <c r="BJ1677" s="8">
        <f t="shared" si="2013"/>
        <v>0.45820528954267675</v>
      </c>
      <c r="BK1677" s="8">
        <f t="shared" si="2014"/>
        <v>0.32621722586018465</v>
      </c>
      <c r="BL1677" s="8">
        <f t="shared" si="2015"/>
        <v>0.20788084532042142</v>
      </c>
      <c r="BM1677" s="8">
        <f t="shared" si="2016"/>
        <v>0.24781218436914176</v>
      </c>
      <c r="BN1677" s="8">
        <f t="shared" si="2017"/>
        <v>0.75204967914047605</v>
      </c>
    </row>
    <row r="1678" spans="1:66" x14ac:dyDescent="0.25">
      <c r="A1678" t="s">
        <v>91</v>
      </c>
      <c r="B1678" t="s">
        <v>127</v>
      </c>
      <c r="C1678" t="s">
        <v>96</v>
      </c>
      <c r="D1678" s="7" t="s">
        <v>575</v>
      </c>
      <c r="E1678">
        <f>VLOOKUP(A1678,home!$A$2:$E$405,3,FALSE)</f>
        <v>1.5</v>
      </c>
      <c r="F1678">
        <f>VLOOKUP(B1678,home!$B$2:$E$405,3,FALSE)</f>
        <v>1.19</v>
      </c>
      <c r="G1678">
        <f>VLOOKUP(C1678,away!$B$2:$E$405,4,FALSE)</f>
        <v>0.93</v>
      </c>
      <c r="H1678">
        <f>VLOOKUP(A1678,away!$A$2:$E$405,3,FALSE)</f>
        <v>1.1974637681159399</v>
      </c>
      <c r="I1678">
        <f>VLOOKUP(C1678,away!$B$2:$E$405,3,FALSE)</f>
        <v>1.06</v>
      </c>
      <c r="J1678">
        <f>VLOOKUP(B1678,home!$B$2:$E$405,4,FALSE)</f>
        <v>0.75</v>
      </c>
      <c r="K1678" s="3">
        <f t="shared" si="1962"/>
        <v>1.66005</v>
      </c>
      <c r="L1678" s="3">
        <f t="shared" si="1963"/>
        <v>0.95198369565217222</v>
      </c>
      <c r="M1678" s="5">
        <f t="shared" si="1964"/>
        <v>7.3385148844510265E-2</v>
      </c>
      <c r="N1678" s="5">
        <f t="shared" si="1965"/>
        <v>0.12182301633932927</v>
      </c>
      <c r="O1678" s="5">
        <f t="shared" si="1966"/>
        <v>6.9861465202981615E-2</v>
      </c>
      <c r="P1678" s="5">
        <f t="shared" si="1967"/>
        <v>0.11597352531020962</v>
      </c>
      <c r="Q1678" s="5">
        <f t="shared" si="1968"/>
        <v>0.1011161491370518</v>
      </c>
      <c r="R1678" s="5">
        <f t="shared" si="1969"/>
        <v>3.3253487913805037E-2</v>
      </c>
      <c r="S1678" s="5">
        <f t="shared" si="1970"/>
        <v>4.5819415728704294E-2</v>
      </c>
      <c r="T1678" s="5">
        <f t="shared" si="1971"/>
        <v>9.6260925345606776E-2</v>
      </c>
      <c r="U1678" s="5">
        <f t="shared" si="1972"/>
        <v>5.5202452611312042E-2</v>
      </c>
      <c r="V1678" s="5">
        <f t="shared" si="1973"/>
        <v>8.0455866576415909E-3</v>
      </c>
      <c r="W1678" s="5">
        <f t="shared" si="1974"/>
        <v>5.5952621124987618E-2</v>
      </c>
      <c r="X1678" s="5">
        <f t="shared" si="1975"/>
        <v>5.3265983039991506E-2</v>
      </c>
      <c r="Y1678" s="5">
        <f t="shared" si="1976"/>
        <v>2.5354173693478522E-2</v>
      </c>
      <c r="Z1678" s="5">
        <f t="shared" si="1977"/>
        <v>1.0552259439169655E-2</v>
      </c>
      <c r="AA1678" s="5">
        <f t="shared" si="1978"/>
        <v>1.7517278281993585E-2</v>
      </c>
      <c r="AB1678" s="5">
        <f t="shared" si="1979"/>
        <v>1.4539778906011731E-2</v>
      </c>
      <c r="AC1678" s="5">
        <f t="shared" si="1980"/>
        <v>7.9467291966363774E-4</v>
      </c>
      <c r="AD1678" s="5">
        <f t="shared" si="1981"/>
        <v>2.3221037174633918E-2</v>
      </c>
      <c r="AE1678" s="5">
        <f t="shared" si="1982"/>
        <v>2.2106048786384471E-2</v>
      </c>
      <c r="AF1678" s="5">
        <f t="shared" si="1983"/>
        <v>1.0522299009964752E-2</v>
      </c>
      <c r="AG1678" s="5">
        <f t="shared" si="1984"/>
        <v>3.33901903275448E-3</v>
      </c>
      <c r="AH1678" s="5">
        <f t="shared" si="1985"/>
        <v>2.5113947345953114E-3</v>
      </c>
      <c r="AI1678" s="5">
        <f t="shared" si="1986"/>
        <v>4.1690408291649465E-3</v>
      </c>
      <c r="AJ1678" s="5">
        <f t="shared" si="1987"/>
        <v>3.4604081142276355E-3</v>
      </c>
      <c r="AK1678" s="5">
        <f t="shared" si="1988"/>
        <v>1.9148168300078621E-3</v>
      </c>
      <c r="AL1678" s="5">
        <f t="shared" si="1989"/>
        <v>5.023415304762627E-5</v>
      </c>
      <c r="AM1678" s="5">
        <f t="shared" si="1990"/>
        <v>7.7096165523502054E-3</v>
      </c>
      <c r="AN1678" s="5">
        <f t="shared" si="1991"/>
        <v>7.339429257567507E-3</v>
      </c>
      <c r="AO1678" s="5">
        <f t="shared" si="1992"/>
        <v>3.4935084942983967E-3</v>
      </c>
      <c r="AP1678" s="5">
        <f t="shared" si="1993"/>
        <v>1.1085877090648147E-3</v>
      </c>
      <c r="AQ1678" s="5">
        <f t="shared" si="1994"/>
        <v>2.6383935605752432E-4</v>
      </c>
      <c r="AR1678" s="5">
        <f t="shared" si="1995"/>
        <v>4.7816136813629017E-4</v>
      </c>
      <c r="AS1678" s="5">
        <f t="shared" si="1996"/>
        <v>7.9377177917464849E-4</v>
      </c>
      <c r="AT1678" s="5">
        <f t="shared" si="1997"/>
        <v>6.5885042100943781E-4</v>
      </c>
      <c r="AU1678" s="5">
        <f t="shared" si="1998"/>
        <v>3.6457488046557241E-4</v>
      </c>
      <c r="AV1678" s="5">
        <f t="shared" si="1999"/>
        <v>1.5130313257921834E-4</v>
      </c>
      <c r="AW1678" s="5">
        <f t="shared" si="2000"/>
        <v>2.2051963402968109E-6</v>
      </c>
      <c r="AX1678" s="5">
        <f t="shared" si="2001"/>
        <v>2.1330581596214933E-3</v>
      </c>
      <c r="AY1678" s="5">
        <f t="shared" si="2002"/>
        <v>2.0306365898374902E-3</v>
      </c>
      <c r="AZ1678" s="5">
        <f t="shared" si="2003"/>
        <v>9.6656646266000902E-4</v>
      </c>
      <c r="BA1678" s="5">
        <f t="shared" si="2004"/>
        <v>3.0671850440550764E-4</v>
      </c>
      <c r="BB1678" s="5">
        <f t="shared" si="2005"/>
        <v>7.2997753837215543E-5</v>
      </c>
      <c r="BC1678" s="5">
        <f t="shared" si="2006"/>
        <v>1.3898534294451999E-5</v>
      </c>
      <c r="BD1678" s="5">
        <f t="shared" si="2007"/>
        <v>7.5866971059414026E-5</v>
      </c>
      <c r="BE1678" s="5">
        <f t="shared" si="2008"/>
        <v>1.2594296530718025E-4</v>
      </c>
      <c r="BF1678" s="5">
        <f t="shared" si="2009"/>
        <v>1.0453580977909232E-4</v>
      </c>
      <c r="BG1678" s="5">
        <f t="shared" si="2010"/>
        <v>5.7844890341260737E-5</v>
      </c>
      <c r="BH1678" s="5">
        <f t="shared" si="2011"/>
        <v>2.4006352552752464E-5</v>
      </c>
      <c r="BI1678" s="5">
        <f t="shared" si="2012"/>
        <v>7.9703491110393444E-6</v>
      </c>
      <c r="BJ1678" s="8">
        <f t="shared" si="2013"/>
        <v>0.53840013005817788</v>
      </c>
      <c r="BK1678" s="8">
        <f t="shared" si="2014"/>
        <v>0.24609922020361452</v>
      </c>
      <c r="BL1678" s="8">
        <f t="shared" si="2015"/>
        <v>0.20527295234361567</v>
      </c>
      <c r="BM1678" s="8">
        <f t="shared" si="2016"/>
        <v>0.48288333790319288</v>
      </c>
      <c r="BN1678" s="8">
        <f t="shared" si="2017"/>
        <v>0.51541279274788765</v>
      </c>
    </row>
    <row r="1679" spans="1:66" x14ac:dyDescent="0.25">
      <c r="A1679" t="s">
        <v>91</v>
      </c>
      <c r="B1679" t="s">
        <v>100</v>
      </c>
      <c r="C1679" t="s">
        <v>89</v>
      </c>
      <c r="D1679" s="7" t="s">
        <v>575</v>
      </c>
      <c r="E1679">
        <f>VLOOKUP(A1679,home!$A$2:$E$405,3,FALSE)</f>
        <v>1.5</v>
      </c>
      <c r="F1679">
        <f>VLOOKUP(B1679,home!$B$2:$E$405,3,FALSE)</f>
        <v>0.96</v>
      </c>
      <c r="G1679">
        <f>VLOOKUP(C1679,away!$B$2:$E$405,4,FALSE)</f>
        <v>1.35</v>
      </c>
      <c r="H1679">
        <f>VLOOKUP(A1679,away!$A$2:$E$405,3,FALSE)</f>
        <v>1.1974637681159399</v>
      </c>
      <c r="I1679">
        <f>VLOOKUP(C1679,away!$B$2:$E$405,3,FALSE)</f>
        <v>0.46</v>
      </c>
      <c r="J1679">
        <f>VLOOKUP(B1679,home!$B$2:$E$405,4,FALSE)</f>
        <v>1.34</v>
      </c>
      <c r="K1679" s="3">
        <f t="shared" si="1962"/>
        <v>1.944</v>
      </c>
      <c r="L1679" s="3">
        <f t="shared" si="1963"/>
        <v>0.73811666666666542</v>
      </c>
      <c r="M1679" s="5">
        <f t="shared" si="1964"/>
        <v>6.8418182293996418E-2</v>
      </c>
      <c r="N1679" s="5">
        <f t="shared" si="1965"/>
        <v>0.13300494637952903</v>
      </c>
      <c r="O1679" s="5">
        <f t="shared" si="1966"/>
        <v>5.0500600654236907E-2</v>
      </c>
      <c r="P1679" s="5">
        <f t="shared" si="1967"/>
        <v>9.8173167671836536E-2</v>
      </c>
      <c r="Q1679" s="5">
        <f t="shared" si="1968"/>
        <v>0.12928080788090227</v>
      </c>
      <c r="R1679" s="5">
        <f t="shared" si="1969"/>
        <v>1.8637667509784881E-2</v>
      </c>
      <c r="S1679" s="5">
        <f t="shared" si="1970"/>
        <v>3.5217140121129205E-2</v>
      </c>
      <c r="T1679" s="5">
        <f t="shared" si="1971"/>
        <v>9.5424318977025149E-2</v>
      </c>
      <c r="U1679" s="5">
        <f t="shared" si="1972"/>
        <v>3.6231625639021811E-2</v>
      </c>
      <c r="V1679" s="5">
        <f t="shared" si="1973"/>
        <v>5.6147813443600085E-3</v>
      </c>
      <c r="W1679" s="5">
        <f t="shared" si="1974"/>
        <v>8.3773963506824672E-2</v>
      </c>
      <c r="X1679" s="5">
        <f t="shared" si="1975"/>
        <v>6.1834958697112301E-2</v>
      </c>
      <c r="Y1679" s="5">
        <f t="shared" si="1976"/>
        <v>2.2820706798491727E-2</v>
      </c>
      <c r="Z1679" s="5">
        <f t="shared" si="1977"/>
        <v>4.5855910055880092E-3</v>
      </c>
      <c r="AA1679" s="5">
        <f t="shared" si="1978"/>
        <v>8.9143889148630903E-3</v>
      </c>
      <c r="AB1679" s="5">
        <f t="shared" si="1979"/>
        <v>8.6647860252469251E-3</v>
      </c>
      <c r="AC1679" s="5">
        <f t="shared" si="1980"/>
        <v>5.0354018833028433E-4</v>
      </c>
      <c r="AD1679" s="5">
        <f t="shared" si="1981"/>
        <v>4.0714146264316797E-2</v>
      </c>
      <c r="AE1679" s="5">
        <f t="shared" si="1982"/>
        <v>3.0051789926796579E-2</v>
      </c>
      <c r="AF1679" s="5">
        <f t="shared" si="1983"/>
        <v>1.1090863504066982E-2</v>
      </c>
      <c r="AG1679" s="5">
        <f t="shared" si="1984"/>
        <v>2.7287837333589641E-3</v>
      </c>
      <c r="AH1679" s="5">
        <f t="shared" si="1985"/>
        <v>8.4617528693531601E-4</v>
      </c>
      <c r="AI1679" s="5">
        <f t="shared" si="1986"/>
        <v>1.6449647578022542E-3</v>
      </c>
      <c r="AJ1679" s="5">
        <f t="shared" si="1987"/>
        <v>1.5989057445837914E-3</v>
      </c>
      <c r="AK1679" s="5">
        <f t="shared" si="1988"/>
        <v>1.036090922490297E-3</v>
      </c>
      <c r="AL1679" s="5">
        <f t="shared" si="1989"/>
        <v>2.8901168479475915E-5</v>
      </c>
      <c r="AM1679" s="5">
        <f t="shared" si="1990"/>
        <v>1.5829660067566365E-2</v>
      </c>
      <c r="AN1679" s="5">
        <f t="shared" si="1991"/>
        <v>1.1684135923538506E-2</v>
      </c>
      <c r="AO1679" s="5">
        <f t="shared" si="1992"/>
        <v>4.3121277303812405E-3</v>
      </c>
      <c r="AP1679" s="5">
        <f t="shared" si="1993"/>
        <v>1.060951115529965E-3</v>
      </c>
      <c r="AQ1679" s="5">
        <f t="shared" si="1994"/>
        <v>1.957764252228145E-4</v>
      </c>
      <c r="AR1679" s="5">
        <f t="shared" si="1995"/>
        <v>1.2491521644168098E-4</v>
      </c>
      <c r="AS1679" s="5">
        <f t="shared" si="1996"/>
        <v>2.4283518076262777E-4</v>
      </c>
      <c r="AT1679" s="5">
        <f t="shared" si="1997"/>
        <v>2.3603579570127426E-4</v>
      </c>
      <c r="AU1679" s="5">
        <f t="shared" si="1998"/>
        <v>1.5295119561442575E-4</v>
      </c>
      <c r="AV1679" s="5">
        <f t="shared" si="1999"/>
        <v>7.4334281068610914E-5</v>
      </c>
      <c r="AW1679" s="5">
        <f t="shared" si="2000"/>
        <v>1.1519514436054935E-6</v>
      </c>
      <c r="AX1679" s="5">
        <f t="shared" si="2001"/>
        <v>5.1288098618915076E-3</v>
      </c>
      <c r="AY1679" s="5">
        <f t="shared" si="2002"/>
        <v>3.7856600392264799E-3</v>
      </c>
      <c r="AZ1679" s="5">
        <f t="shared" si="2003"/>
        <v>1.3971293846435234E-3</v>
      </c>
      <c r="BA1679" s="5">
        <f t="shared" si="2004"/>
        <v>3.4374816143170899E-4</v>
      </c>
      <c r="BB1679" s="5">
        <f t="shared" si="2005"/>
        <v>6.3431561772191966E-5</v>
      </c>
      <c r="BC1679" s="5">
        <f t="shared" si="2006"/>
        <v>9.3639785873502066E-6</v>
      </c>
      <c r="BD1679" s="5">
        <f t="shared" si="2007"/>
        <v>1.5367000529313091E-5</v>
      </c>
      <c r="BE1679" s="5">
        <f t="shared" si="2008"/>
        <v>2.9873449028984646E-5</v>
      </c>
      <c r="BF1679" s="5">
        <f t="shared" si="2009"/>
        <v>2.9036992456173082E-5</v>
      </c>
      <c r="BG1679" s="5">
        <f t="shared" si="2010"/>
        <v>1.881597111160016E-5</v>
      </c>
      <c r="BH1679" s="5">
        <f t="shared" si="2011"/>
        <v>9.144561960237678E-6</v>
      </c>
      <c r="BI1679" s="5">
        <f t="shared" si="2012"/>
        <v>3.555405690140408E-6</v>
      </c>
      <c r="BJ1679" s="8">
        <f t="shared" si="2013"/>
        <v>0.65453607991821605</v>
      </c>
      <c r="BK1679" s="8">
        <f t="shared" si="2014"/>
        <v>0.21174137282735842</v>
      </c>
      <c r="BL1679" s="8">
        <f t="shared" si="2015"/>
        <v>0.1290120705053304</v>
      </c>
      <c r="BM1679" s="8">
        <f t="shared" si="2016"/>
        <v>0.49807523377842394</v>
      </c>
      <c r="BN1679" s="8">
        <f t="shared" si="2017"/>
        <v>0.49801537239028604</v>
      </c>
    </row>
    <row r="1680" spans="1:66" x14ac:dyDescent="0.25">
      <c r="A1680" t="s">
        <v>91</v>
      </c>
      <c r="B1680" t="s">
        <v>99</v>
      </c>
      <c r="C1680" t="s">
        <v>101</v>
      </c>
      <c r="D1680" s="7" t="s">
        <v>575</v>
      </c>
      <c r="E1680">
        <f>VLOOKUP(A1680,home!$A$2:$E$405,3,FALSE)</f>
        <v>1.5</v>
      </c>
      <c r="F1680">
        <f>VLOOKUP(B1680,home!$B$2:$E$405,3,FALSE)</f>
        <v>1.1000000000000001</v>
      </c>
      <c r="G1680">
        <f>VLOOKUP(C1680,away!$B$2:$E$405,4,FALSE)</f>
        <v>0.75</v>
      </c>
      <c r="H1680">
        <f>VLOOKUP(A1680,away!$A$2:$E$405,3,FALSE)</f>
        <v>1.1974637681159399</v>
      </c>
      <c r="I1680">
        <f>VLOOKUP(C1680,away!$B$2:$E$405,3,FALSE)</f>
        <v>0.64</v>
      </c>
      <c r="J1680">
        <f>VLOOKUP(B1680,home!$B$2:$E$405,4,FALSE)</f>
        <v>0.8</v>
      </c>
      <c r="K1680" s="3">
        <f t="shared" si="1962"/>
        <v>1.2375</v>
      </c>
      <c r="L1680" s="3">
        <f t="shared" si="1963"/>
        <v>0.61310144927536125</v>
      </c>
      <c r="M1680" s="5">
        <f t="shared" si="1964"/>
        <v>0.15714262456777064</v>
      </c>
      <c r="N1680" s="5">
        <f t="shared" si="1965"/>
        <v>0.1944639979026162</v>
      </c>
      <c r="O1680" s="5">
        <f t="shared" si="1966"/>
        <v>9.6344370865434181E-2</v>
      </c>
      <c r="P1680" s="5">
        <f t="shared" si="1967"/>
        <v>0.11922615894597481</v>
      </c>
      <c r="Q1680" s="5">
        <f t="shared" si="1968"/>
        <v>0.12032459870224378</v>
      </c>
      <c r="R1680" s="5">
        <f t="shared" si="1969"/>
        <v>2.9534436703560287E-2</v>
      </c>
      <c r="S1680" s="5">
        <f t="shared" si="1970"/>
        <v>2.2614610479030815E-2</v>
      </c>
      <c r="T1680" s="5">
        <f t="shared" si="1971"/>
        <v>7.3771185847821927E-2</v>
      </c>
      <c r="U1680" s="5">
        <f t="shared" si="1972"/>
        <v>3.6548865420655864E-2</v>
      </c>
      <c r="V1680" s="5">
        <f t="shared" si="1973"/>
        <v>1.9064444381800901E-3</v>
      </c>
      <c r="W1680" s="5">
        <f t="shared" si="1974"/>
        <v>4.9633896964675552E-2</v>
      </c>
      <c r="X1680" s="5">
        <f t="shared" si="1975"/>
        <v>3.0430614162226536E-2</v>
      </c>
      <c r="Y1680" s="5">
        <f t="shared" si="1976"/>
        <v>9.3285268226002103E-3</v>
      </c>
      <c r="Z1680" s="5">
        <f t="shared" si="1977"/>
        <v>6.0358686488280796E-3</v>
      </c>
      <c r="AA1680" s="5">
        <f t="shared" si="1978"/>
        <v>7.469387452924749E-3</v>
      </c>
      <c r="AB1680" s="5">
        <f t="shared" si="1979"/>
        <v>4.6216834864971886E-3</v>
      </c>
      <c r="AC1680" s="5">
        <f t="shared" si="1980"/>
        <v>9.0402766369613623E-5</v>
      </c>
      <c r="AD1680" s="5">
        <f t="shared" si="1981"/>
        <v>1.5355486873446515E-2</v>
      </c>
      <c r="AE1680" s="5">
        <f t="shared" si="1982"/>
        <v>9.4144712564388448E-3</v>
      </c>
      <c r="AF1680" s="5">
        <f t="shared" si="1983"/>
        <v>2.8860129857419428E-3</v>
      </c>
      <c r="AG1680" s="5">
        <f t="shared" si="1984"/>
        <v>5.8980624806196594E-4</v>
      </c>
      <c r="AH1680" s="5">
        <f t="shared" si="1985"/>
        <v>9.2514995405805283E-4</v>
      </c>
      <c r="AI1680" s="5">
        <f t="shared" si="1986"/>
        <v>1.1448730681468406E-3</v>
      </c>
      <c r="AJ1680" s="5">
        <f t="shared" si="1987"/>
        <v>7.0839021091585763E-4</v>
      </c>
      <c r="AK1680" s="5">
        <f t="shared" si="1988"/>
        <v>2.9221096200279123E-4</v>
      </c>
      <c r="AL1680" s="5">
        <f t="shared" si="1989"/>
        <v>2.7435903204457421E-6</v>
      </c>
      <c r="AM1680" s="5">
        <f t="shared" si="1990"/>
        <v>3.8004830011780081E-3</v>
      </c>
      <c r="AN1680" s="5">
        <f t="shared" si="1991"/>
        <v>2.3300816359686114E-3</v>
      </c>
      <c r="AO1680" s="5">
        <f t="shared" si="1992"/>
        <v>7.1428821397113008E-4</v>
      </c>
      <c r="AP1680" s="5">
        <f t="shared" si="1993"/>
        <v>1.459770463953364E-4</v>
      </c>
      <c r="AQ1680" s="5">
        <f t="shared" si="1994"/>
        <v>2.2374684676479347E-5</v>
      </c>
      <c r="AR1680" s="5">
        <f t="shared" si="1995"/>
        <v>1.1344215552600526E-4</v>
      </c>
      <c r="AS1680" s="5">
        <f t="shared" si="1996"/>
        <v>1.4038466746343152E-4</v>
      </c>
      <c r="AT1680" s="5">
        <f t="shared" si="1997"/>
        <v>8.6863012992998264E-5</v>
      </c>
      <c r="AU1680" s="5">
        <f t="shared" si="1998"/>
        <v>3.5830992859611774E-5</v>
      </c>
      <c r="AV1680" s="5">
        <f t="shared" si="1999"/>
        <v>1.1085213415942404E-5</v>
      </c>
      <c r="AW1680" s="5">
        <f t="shared" si="2000"/>
        <v>5.7822160057857775E-8</v>
      </c>
      <c r="AX1680" s="5">
        <f t="shared" si="2001"/>
        <v>7.8384961899296353E-4</v>
      </c>
      <c r="AY1680" s="5">
        <f t="shared" si="2002"/>
        <v>4.805793374185257E-4</v>
      </c>
      <c r="AZ1680" s="5">
        <f t="shared" si="2003"/>
        <v>1.4732194413154544E-4</v>
      </c>
      <c r="BA1680" s="5">
        <f t="shared" si="2004"/>
        <v>3.0107765819038109E-5</v>
      </c>
      <c r="BB1680" s="5">
        <f t="shared" si="2005"/>
        <v>4.6147787145238618E-6</v>
      </c>
      <c r="BC1680" s="5">
        <f t="shared" si="2006"/>
        <v>5.658655035919338E-7</v>
      </c>
      <c r="BD1680" s="5">
        <f t="shared" si="2007"/>
        <v>1.1591924993652455E-5</v>
      </c>
      <c r="BE1680" s="5">
        <f t="shared" si="2008"/>
        <v>1.4345007179644914E-5</v>
      </c>
      <c r="BF1680" s="5">
        <f t="shared" si="2009"/>
        <v>8.8759731924052913E-6</v>
      </c>
      <c r="BG1680" s="5">
        <f t="shared" si="2010"/>
        <v>3.6613389418671819E-6</v>
      </c>
      <c r="BH1680" s="5">
        <f t="shared" si="2011"/>
        <v>1.1327267351401605E-6</v>
      </c>
      <c r="BI1680" s="5">
        <f t="shared" si="2012"/>
        <v>2.8034986694718944E-7</v>
      </c>
      <c r="BJ1680" s="8">
        <f t="shared" si="2013"/>
        <v>0.51465884165864306</v>
      </c>
      <c r="BK1680" s="8">
        <f t="shared" si="2014"/>
        <v>0.30146356412506492</v>
      </c>
      <c r="BL1680" s="8">
        <f t="shared" si="2015"/>
        <v>0.17801686148736345</v>
      </c>
      <c r="BM1680" s="8">
        <f t="shared" si="2016"/>
        <v>0.28265842671704122</v>
      </c>
      <c r="BN1680" s="8">
        <f t="shared" si="2017"/>
        <v>0.71703618768759991</v>
      </c>
    </row>
    <row r="1681" spans="1:66" x14ac:dyDescent="0.25">
      <c r="A1681" t="s">
        <v>91</v>
      </c>
      <c r="B1681" t="s">
        <v>107</v>
      </c>
      <c r="C1681" t="s">
        <v>106</v>
      </c>
      <c r="D1681" s="7" t="s">
        <v>575</v>
      </c>
      <c r="E1681">
        <f>VLOOKUP(A1681,home!$A$2:$E$405,3,FALSE)</f>
        <v>1.5</v>
      </c>
      <c r="F1681">
        <f>VLOOKUP(B1681,home!$B$2:$E$405,3,FALSE)</f>
        <v>0.99</v>
      </c>
      <c r="G1681">
        <f>VLOOKUP(C1681,away!$B$2:$E$405,4,FALSE)</f>
        <v>1.66</v>
      </c>
      <c r="H1681">
        <f>VLOOKUP(A1681,away!$A$2:$E$405,3,FALSE)</f>
        <v>1.1974637681159399</v>
      </c>
      <c r="I1681">
        <f>VLOOKUP(C1681,away!$B$2:$E$405,3,FALSE)</f>
        <v>0.49</v>
      </c>
      <c r="J1681">
        <f>VLOOKUP(B1681,home!$B$2:$E$405,4,FALSE)</f>
        <v>0.76</v>
      </c>
      <c r="K1681" s="3">
        <f t="shared" si="1962"/>
        <v>2.4650999999999996</v>
      </c>
      <c r="L1681" s="3">
        <f t="shared" si="1963"/>
        <v>0.44593550724637604</v>
      </c>
      <c r="M1681" s="5">
        <f t="shared" si="1964"/>
        <v>5.4419349052568775E-2</v>
      </c>
      <c r="N1681" s="5">
        <f t="shared" si="1965"/>
        <v>0.13414913734948727</v>
      </c>
      <c r="O1681" s="5">
        <f t="shared" si="1966"/>
        <v>2.4267520023774847E-2</v>
      </c>
      <c r="P1681" s="5">
        <f t="shared" si="1967"/>
        <v>5.982186361060738E-2</v>
      </c>
      <c r="Q1681" s="5">
        <f t="shared" si="1968"/>
        <v>0.16534551924011054</v>
      </c>
      <c r="R1681" s="5">
        <f t="shared" si="1969"/>
        <v>5.4108744257068131E-3</v>
      </c>
      <c r="S1681" s="5">
        <f t="shared" si="1970"/>
        <v>1.6440179036270496E-2</v>
      </c>
      <c r="T1681" s="5">
        <f t="shared" si="1971"/>
        <v>7.3733437993254117E-2</v>
      </c>
      <c r="U1681" s="5">
        <f t="shared" si="1972"/>
        <v>1.3338346546809864E-2</v>
      </c>
      <c r="V1681" s="5">
        <f t="shared" si="1973"/>
        <v>2.0080319983486069E-3</v>
      </c>
      <c r="W1681" s="5">
        <f t="shared" si="1974"/>
        <v>0.13586441315959882</v>
      </c>
      <c r="X1681" s="5">
        <f t="shared" si="1975"/>
        <v>6.0586765999056907E-2</v>
      </c>
      <c r="Y1681" s="5">
        <f t="shared" si="1976"/>
        <v>1.3508895114103466E-2</v>
      </c>
      <c r="Z1681" s="5">
        <f t="shared" si="1977"/>
        <v>8.0430034389133715E-4</v>
      </c>
      <c r="AA1681" s="5">
        <f t="shared" si="1978"/>
        <v>1.9826807777265352E-3</v>
      </c>
      <c r="AB1681" s="5">
        <f t="shared" si="1979"/>
        <v>2.4437531925868405E-3</v>
      </c>
      <c r="AC1681" s="5">
        <f t="shared" si="1980"/>
        <v>1.3796128861136604E-4</v>
      </c>
      <c r="AD1681" s="5">
        <f t="shared" si="1981"/>
        <v>8.3729841219931767E-2</v>
      </c>
      <c r="AE1681" s="5">
        <f t="shared" si="1982"/>
        <v>3.7338109216068796E-2</v>
      </c>
      <c r="AF1681" s="5">
        <f t="shared" si="1983"/>
        <v>8.3251943364441149E-3</v>
      </c>
      <c r="AG1681" s="5">
        <f t="shared" si="1984"/>
        <v>1.2374999197822879E-3</v>
      </c>
      <c r="AH1681" s="5">
        <f t="shared" si="1985"/>
        <v>8.9666520457904535E-5</v>
      </c>
      <c r="AI1681" s="5">
        <f t="shared" si="1986"/>
        <v>2.2103693958078045E-4</v>
      </c>
      <c r="AJ1681" s="5">
        <f t="shared" si="1987"/>
        <v>2.7243907988029094E-4</v>
      </c>
      <c r="AK1681" s="5">
        <f t="shared" si="1988"/>
        <v>2.2386319193763504E-4</v>
      </c>
      <c r="AL1681" s="5">
        <f t="shared" si="1989"/>
        <v>6.0662992369719983E-6</v>
      </c>
      <c r="AM1681" s="5">
        <f t="shared" si="1990"/>
        <v>4.1280486318250709E-2</v>
      </c>
      <c r="AN1681" s="5">
        <f t="shared" si="1991"/>
        <v>1.8408434605706212E-2</v>
      </c>
      <c r="AO1681" s="5">
        <f t="shared" si="1992"/>
        <v>4.1044873117536719E-3</v>
      </c>
      <c r="AP1681" s="5">
        <f t="shared" si="1993"/>
        <v>6.1011221045106272E-4</v>
      </c>
      <c r="AQ1681" s="5">
        <f t="shared" si="1994"/>
        <v>6.8017674511175601E-5</v>
      </c>
      <c r="AR1681" s="5">
        <f t="shared" si="1995"/>
        <v>7.9970970566826437E-6</v>
      </c>
      <c r="AS1681" s="5">
        <f t="shared" si="1996"/>
        <v>1.9713643954428381E-5</v>
      </c>
      <c r="AT1681" s="5">
        <f t="shared" si="1997"/>
        <v>2.42980518560307E-5</v>
      </c>
      <c r="AU1681" s="5">
        <f t="shared" si="1998"/>
        <v>1.9965709210100426E-5</v>
      </c>
      <c r="AV1681" s="5">
        <f t="shared" si="1999"/>
        <v>1.230436744345464E-5</v>
      </c>
      <c r="AW1681" s="5">
        <f t="shared" si="2000"/>
        <v>1.852370791176141E-7</v>
      </c>
      <c r="AX1681" s="5">
        <f t="shared" si="2001"/>
        <v>1.6960087803853312E-2</v>
      </c>
      <c r="AY1681" s="5">
        <f t="shared" si="2002"/>
        <v>7.5631053577544021E-3</v>
      </c>
      <c r="AZ1681" s="5">
        <f t="shared" si="2003"/>
        <v>1.686328612033997E-3</v>
      </c>
      <c r="BA1681" s="5">
        <f t="shared" si="2004"/>
        <v>2.5066460166381924E-4</v>
      </c>
      <c r="BB1681" s="5">
        <f t="shared" si="2005"/>
        <v>2.7945061572916509E-5</v>
      </c>
      <c r="BC1681" s="5">
        <f t="shared" si="2006"/>
        <v>2.4923390415099472E-6</v>
      </c>
      <c r="BD1681" s="5">
        <f t="shared" si="2007"/>
        <v>5.9436492207837903E-7</v>
      </c>
      <c r="BE1681" s="5">
        <f t="shared" si="2008"/>
        <v>1.465168969415412E-6</v>
      </c>
      <c r="BF1681" s="5">
        <f t="shared" si="2009"/>
        <v>1.8058940132529659E-6</v>
      </c>
      <c r="BG1681" s="5">
        <f t="shared" si="2010"/>
        <v>1.4839031106899621E-6</v>
      </c>
      <c r="BH1681" s="5">
        <f t="shared" si="2011"/>
        <v>9.1449238954045638E-7</v>
      </c>
      <c r="BI1681" s="5">
        <f t="shared" si="2012"/>
        <v>4.5086303789123521E-7</v>
      </c>
      <c r="BJ1681" s="8">
        <f t="shared" si="2013"/>
        <v>0.80478097544443072</v>
      </c>
      <c r="BK1681" s="8">
        <f t="shared" si="2014"/>
        <v>0.14039655664339801</v>
      </c>
      <c r="BL1681" s="8">
        <f t="shared" si="2015"/>
        <v>4.8341174254425079E-2</v>
      </c>
      <c r="BM1681" s="8">
        <f t="shared" si="2016"/>
        <v>0.5433458228632142</v>
      </c>
      <c r="BN1681" s="8">
        <f t="shared" si="2017"/>
        <v>0.44341426370225562</v>
      </c>
    </row>
    <row r="1682" spans="1:66" x14ac:dyDescent="0.25">
      <c r="A1682" t="s">
        <v>91</v>
      </c>
      <c r="B1682" t="s">
        <v>124</v>
      </c>
      <c r="C1682" t="s">
        <v>370</v>
      </c>
      <c r="D1682" s="7" t="s">
        <v>575</v>
      </c>
      <c r="E1682">
        <f>VLOOKUP(A1682,home!$A$2:$E$405,3,FALSE)</f>
        <v>1.5</v>
      </c>
      <c r="F1682">
        <f>VLOOKUP(B1682,home!$B$2:$E$405,3,FALSE)</f>
        <v>1.1200000000000001</v>
      </c>
      <c r="G1682">
        <f>VLOOKUP(C1682,away!$B$2:$E$405,4,FALSE)</f>
        <v>0.93</v>
      </c>
      <c r="H1682">
        <f>VLOOKUP(A1682,away!$A$2:$E$405,3,FALSE)</f>
        <v>1.1974637681159399</v>
      </c>
      <c r="I1682">
        <f>VLOOKUP(C1682,away!$B$2:$E$405,3,FALSE)</f>
        <v>0.87</v>
      </c>
      <c r="J1682">
        <f>VLOOKUP(B1682,home!$B$2:$E$405,4,FALSE)</f>
        <v>0.86</v>
      </c>
      <c r="K1682" s="3">
        <f t="shared" si="1962"/>
        <v>1.5624000000000002</v>
      </c>
      <c r="L1682" s="3">
        <f t="shared" si="1963"/>
        <v>0.89594239130434628</v>
      </c>
      <c r="M1682" s="5">
        <f t="shared" si="1964"/>
        <v>8.5576686123217421E-2</v>
      </c>
      <c r="N1682" s="5">
        <f t="shared" si="1965"/>
        <v>0.13370501439891491</v>
      </c>
      <c r="O1682" s="5">
        <f t="shared" si="1966"/>
        <v>7.6671780805136883E-2</v>
      </c>
      <c r="P1682" s="5">
        <f t="shared" si="1967"/>
        <v>0.11979199032994588</v>
      </c>
      <c r="Q1682" s="5">
        <f t="shared" si="1968"/>
        <v>0.10445035724843238</v>
      </c>
      <c r="R1682" s="5">
        <f t="shared" si="1969"/>
        <v>3.4346749320058503E-2</v>
      </c>
      <c r="S1682" s="5">
        <f t="shared" si="1970"/>
        <v>4.1921817720739558E-2</v>
      </c>
      <c r="T1682" s="5">
        <f t="shared" si="1971"/>
        <v>9.358150284575377E-2</v>
      </c>
      <c r="U1682" s="5">
        <f t="shared" si="1972"/>
        <v>5.3663361137659418E-2</v>
      </c>
      <c r="V1682" s="5">
        <f t="shared" si="1973"/>
        <v>6.5203350358320937E-3</v>
      </c>
      <c r="W1682" s="5">
        <f t="shared" si="1974"/>
        <v>5.4397746054983584E-2</v>
      </c>
      <c r="X1682" s="5">
        <f t="shared" si="1975"/>
        <v>4.8737246682068559E-2</v>
      </c>
      <c r="Y1682" s="5">
        <f t="shared" si="1976"/>
        <v>2.1832882668961159E-2</v>
      </c>
      <c r="Z1682" s="5">
        <f t="shared" si="1977"/>
        <v>1.0257569573114717E-2</v>
      </c>
      <c r="AA1682" s="5">
        <f t="shared" si="1978"/>
        <v>1.6026426701034435E-2</v>
      </c>
      <c r="AB1682" s="5">
        <f t="shared" si="1979"/>
        <v>1.2519844538848105E-2</v>
      </c>
      <c r="AC1682" s="5">
        <f t="shared" si="1980"/>
        <v>5.7045612168523567E-4</v>
      </c>
      <c r="AD1682" s="5">
        <f t="shared" si="1981"/>
        <v>2.1247759609076593E-2</v>
      </c>
      <c r="AE1682" s="5">
        <f t="shared" si="1982"/>
        <v>1.9036768554015981E-2</v>
      </c>
      <c r="AF1682" s="5">
        <f t="shared" si="1983"/>
        <v>8.52792397049623E-3</v>
      </c>
      <c r="AG1682" s="5">
        <f t="shared" si="1984"/>
        <v>2.5468428649960163E-3</v>
      </c>
      <c r="AH1682" s="5">
        <f t="shared" si="1985"/>
        <v>2.2975478530767751E-3</v>
      </c>
      <c r="AI1682" s="5">
        <f t="shared" si="1986"/>
        <v>3.5896887656471539E-3</v>
      </c>
      <c r="AJ1682" s="5">
        <f t="shared" si="1987"/>
        <v>2.8042648637235578E-3</v>
      </c>
      <c r="AK1682" s="5">
        <f t="shared" si="1988"/>
        <v>1.4604611410272289E-3</v>
      </c>
      <c r="AL1682" s="5">
        <f t="shared" si="1989"/>
        <v>3.1941444479017385E-5</v>
      </c>
      <c r="AM1682" s="5">
        <f t="shared" si="1990"/>
        <v>6.6394999226442502E-3</v>
      </c>
      <c r="AN1682" s="5">
        <f t="shared" si="1991"/>
        <v>5.9486094377589113E-3</v>
      </c>
      <c r="AO1682" s="5">
        <f t="shared" si="1992"/>
        <v>2.6648056823006605E-3</v>
      </c>
      <c r="AP1682" s="5">
        <f t="shared" si="1993"/>
        <v>7.9583745845395468E-4</v>
      </c>
      <c r="AQ1682" s="5">
        <f t="shared" si="1994"/>
        <v>1.7825612890420234E-4</v>
      </c>
      <c r="AR1682" s="5">
        <f t="shared" si="1995"/>
        <v>4.1169410352435466E-4</v>
      </c>
      <c r="AS1682" s="5">
        <f t="shared" si="1996"/>
        <v>6.4323086734645177E-4</v>
      </c>
      <c r="AT1682" s="5">
        <f t="shared" si="1997"/>
        <v>5.0249195357104839E-4</v>
      </c>
      <c r="AU1682" s="5">
        <f t="shared" si="1998"/>
        <v>2.6169780941980199E-4</v>
      </c>
      <c r="AV1682" s="5">
        <f t="shared" si="1999"/>
        <v>1.0221916435937468E-4</v>
      </c>
      <c r="AW1682" s="5">
        <f t="shared" si="2000"/>
        <v>1.2420079260338717E-6</v>
      </c>
      <c r="AX1682" s="5">
        <f t="shared" si="2001"/>
        <v>1.7289257798565663E-3</v>
      </c>
      <c r="AY1682" s="5">
        <f t="shared" si="2002"/>
        <v>1.5490178975924238E-3</v>
      </c>
      <c r="AZ1682" s="5">
        <f t="shared" si="2003"/>
        <v>6.9391539967109356E-4</v>
      </c>
      <c r="BA1682" s="5">
        <f t="shared" si="2004"/>
        <v>2.0723607418141025E-4</v>
      </c>
      <c r="BB1682" s="5">
        <f t="shared" si="2005"/>
        <v>4.6417895966654397E-5</v>
      </c>
      <c r="BC1682" s="5">
        <f t="shared" si="2006"/>
        <v>8.3175521423361451E-6</v>
      </c>
      <c r="BD1682" s="5">
        <f t="shared" si="2007"/>
        <v>6.1475699932918214E-5</v>
      </c>
      <c r="BE1682" s="5">
        <f t="shared" si="2008"/>
        <v>9.6049633575191417E-5</v>
      </c>
      <c r="BF1682" s="5">
        <f t="shared" si="2009"/>
        <v>7.5033973748939579E-5</v>
      </c>
      <c r="BG1682" s="5">
        <f t="shared" si="2010"/>
        <v>3.9077693528447729E-5</v>
      </c>
      <c r="BH1682" s="5">
        <f t="shared" si="2011"/>
        <v>1.5263747092211686E-5</v>
      </c>
      <c r="BI1682" s="5">
        <f t="shared" si="2012"/>
        <v>4.769615691374305E-6</v>
      </c>
      <c r="BJ1682" s="8">
        <f t="shared" si="2013"/>
        <v>0.52852488412717169</v>
      </c>
      <c r="BK1682" s="8">
        <f t="shared" si="2014"/>
        <v>0.25596224467349166</v>
      </c>
      <c r="BL1682" s="8">
        <f t="shared" si="2015"/>
        <v>0.20559312938800223</v>
      </c>
      <c r="BM1682" s="8">
        <f t="shared" si="2016"/>
        <v>0.44424747364640782</v>
      </c>
      <c r="BN1682" s="8">
        <f t="shared" si="2017"/>
        <v>0.55454257822570596</v>
      </c>
    </row>
    <row r="1683" spans="1:66" x14ac:dyDescent="0.25">
      <c r="A1683" t="s">
        <v>91</v>
      </c>
      <c r="B1683" t="s">
        <v>389</v>
      </c>
      <c r="C1683" t="s">
        <v>108</v>
      </c>
      <c r="D1683" s="7" t="s">
        <v>575</v>
      </c>
      <c r="E1683">
        <f>VLOOKUP(A1683,home!$A$2:$E$405,3,FALSE)</f>
        <v>1.5</v>
      </c>
      <c r="F1683">
        <f>VLOOKUP(B1683,home!$B$2:$E$405,3,FALSE)</f>
        <v>1.1299999999999999</v>
      </c>
      <c r="G1683">
        <f>VLOOKUP(C1683,away!$B$2:$E$405,4,FALSE)</f>
        <v>0.84</v>
      </c>
      <c r="H1683">
        <f>VLOOKUP(A1683,away!$A$2:$E$405,3,FALSE)</f>
        <v>1.1974637681159399</v>
      </c>
      <c r="I1683">
        <f>VLOOKUP(C1683,away!$B$2:$E$405,3,FALSE)</f>
        <v>1.04</v>
      </c>
      <c r="J1683">
        <f>VLOOKUP(B1683,home!$B$2:$E$405,4,FALSE)</f>
        <v>0.94</v>
      </c>
      <c r="K1683" s="3">
        <f t="shared" si="1962"/>
        <v>1.4237999999999997</v>
      </c>
      <c r="L1683" s="3">
        <f t="shared" si="1963"/>
        <v>1.1706405797101429</v>
      </c>
      <c r="M1683" s="5">
        <f t="shared" si="1964"/>
        <v>7.4687646174497205E-2</v>
      </c>
      <c r="N1683" s="5">
        <f t="shared" si="1965"/>
        <v>0.10634027062324909</v>
      </c>
      <c r="O1683" s="5">
        <f t="shared" si="1966"/>
        <v>8.7432389414899447E-2</v>
      </c>
      <c r="P1683" s="5">
        <f t="shared" si="1967"/>
        <v>0.1244862360489338</v>
      </c>
      <c r="Q1683" s="5">
        <f t="shared" si="1968"/>
        <v>7.5703638656691039E-2</v>
      </c>
      <c r="R1683" s="5">
        <f t="shared" si="1969"/>
        <v>5.1175951515050437E-2</v>
      </c>
      <c r="S1683" s="5">
        <f t="shared" si="1970"/>
        <v>5.1872109242218988E-2</v>
      </c>
      <c r="T1683" s="5">
        <f t="shared" si="1971"/>
        <v>8.8621751443235974E-2</v>
      </c>
      <c r="U1683" s="5">
        <f t="shared" si="1972"/>
        <v>7.2864319767128788E-2</v>
      </c>
      <c r="V1683" s="5">
        <f t="shared" si="1973"/>
        <v>9.6064728925944719E-3</v>
      </c>
      <c r="W1683" s="5">
        <f t="shared" si="1974"/>
        <v>3.5928946906465552E-2</v>
      </c>
      <c r="X1683" s="5">
        <f t="shared" si="1975"/>
        <v>4.205988323495978E-2</v>
      </c>
      <c r="Y1683" s="5">
        <f t="shared" si="1976"/>
        <v>2.4618503046357126E-2</v>
      </c>
      <c r="Z1683" s="5">
        <f t="shared" si="1977"/>
        <v>1.9969548516265596E-2</v>
      </c>
      <c r="AA1683" s="5">
        <f t="shared" si="1978"/>
        <v>2.8432643177458951E-2</v>
      </c>
      <c r="AB1683" s="5">
        <f t="shared" si="1979"/>
        <v>2.0241198678033027E-2</v>
      </c>
      <c r="AC1683" s="5">
        <f t="shared" si="1980"/>
        <v>1.000729131052686E-3</v>
      </c>
      <c r="AD1683" s="5">
        <f t="shared" si="1981"/>
        <v>1.2788908651356415E-2</v>
      </c>
      <c r="AE1683" s="5">
        <f t="shared" si="1982"/>
        <v>1.4971215437483934E-2</v>
      </c>
      <c r="AF1683" s="5">
        <f t="shared" si="1983"/>
        <v>8.7629561593508178E-3</v>
      </c>
      <c r="AG1683" s="5">
        <f t="shared" si="1984"/>
        <v>3.4194240261190023E-3</v>
      </c>
      <c r="AH1683" s="5">
        <f t="shared" si="1985"/>
        <v>5.844290962907752E-3</v>
      </c>
      <c r="AI1683" s="5">
        <f t="shared" si="1986"/>
        <v>8.3211014729880559E-3</v>
      </c>
      <c r="AJ1683" s="5">
        <f t="shared" si="1987"/>
        <v>5.9237921386201976E-3</v>
      </c>
      <c r="AK1683" s="5">
        <f t="shared" si="1988"/>
        <v>2.8114317489891447E-3</v>
      </c>
      <c r="AL1683" s="5">
        <f t="shared" si="1989"/>
        <v>6.6718933697930299E-5</v>
      </c>
      <c r="AM1683" s="5">
        <f t="shared" si="1990"/>
        <v>3.6417696275602525E-3</v>
      </c>
      <c r="AN1683" s="5">
        <f t="shared" si="1991"/>
        <v>4.2632033079779245E-3</v>
      </c>
      <c r="AO1683" s="5">
        <f t="shared" si="1992"/>
        <v>2.4953393959367388E-3</v>
      </c>
      <c r="AP1683" s="5">
        <f t="shared" si="1993"/>
        <v>9.7371518567764708E-4</v>
      </c>
      <c r="AQ1683" s="5">
        <f t="shared" si="1994"/>
        <v>2.8496762735856284E-4</v>
      </c>
      <c r="AR1683" s="5">
        <f t="shared" si="1995"/>
        <v>1.3683128321626138E-3</v>
      </c>
      <c r="AS1683" s="5">
        <f t="shared" si="1996"/>
        <v>1.9482038104331292E-3</v>
      </c>
      <c r="AT1683" s="5">
        <f t="shared" si="1997"/>
        <v>1.3869262926473446E-3</v>
      </c>
      <c r="AU1683" s="5">
        <f t="shared" si="1998"/>
        <v>6.5823521849042959E-4</v>
      </c>
      <c r="AV1683" s="5">
        <f t="shared" si="1999"/>
        <v>2.3429882602166841E-4</v>
      </c>
      <c r="AW1683" s="5">
        <f t="shared" si="2000"/>
        <v>3.0890088978217054E-6</v>
      </c>
      <c r="AX1683" s="5">
        <f t="shared" si="2001"/>
        <v>8.6419193262004721E-4</v>
      </c>
      <c r="AY1683" s="5">
        <f t="shared" si="2002"/>
        <v>1.0116581449831608E-3</v>
      </c>
      <c r="AZ1683" s="5">
        <f t="shared" si="2003"/>
        <v>5.9214403865578762E-4</v>
      </c>
      <c r="BA1683" s="5">
        <f t="shared" si="2004"/>
        <v>2.3106261356130545E-4</v>
      </c>
      <c r="BB1683" s="5">
        <f t="shared" si="2005"/>
        <v>6.7622817972186916E-5</v>
      </c>
      <c r="BC1683" s="5">
        <f t="shared" si="2006"/>
        <v>1.5832402966518847E-5</v>
      </c>
      <c r="BD1683" s="5">
        <f t="shared" si="2007"/>
        <v>2.6696708784461196E-4</v>
      </c>
      <c r="BE1683" s="5">
        <f t="shared" si="2008"/>
        <v>3.8010773967315841E-4</v>
      </c>
      <c r="BF1683" s="5">
        <f t="shared" si="2009"/>
        <v>2.705986998733215E-4</v>
      </c>
      <c r="BG1683" s="5">
        <f t="shared" si="2010"/>
        <v>1.2842614295987834E-4</v>
      </c>
      <c r="BH1683" s="5">
        <f t="shared" si="2011"/>
        <v>4.5713285586568697E-5</v>
      </c>
      <c r="BI1683" s="5">
        <f t="shared" si="2012"/>
        <v>1.30173152036313E-5</v>
      </c>
      <c r="BJ1683" s="8">
        <f t="shared" si="2013"/>
        <v>0.42765700528053879</v>
      </c>
      <c r="BK1683" s="8">
        <f t="shared" si="2014"/>
        <v>0.26273157056797825</v>
      </c>
      <c r="BL1683" s="8">
        <f t="shared" si="2015"/>
        <v>0.2897479261269722</v>
      </c>
      <c r="BM1683" s="8">
        <f t="shared" si="2016"/>
        <v>0.47927134892234852</v>
      </c>
      <c r="BN1683" s="8">
        <f t="shared" si="2017"/>
        <v>0.51982613243332099</v>
      </c>
    </row>
    <row r="1684" spans="1:66" x14ac:dyDescent="0.25">
      <c r="A1684" t="s">
        <v>114</v>
      </c>
      <c r="B1684" t="s">
        <v>126</v>
      </c>
      <c r="C1684" t="s">
        <v>119</v>
      </c>
      <c r="D1684" s="7" t="s">
        <v>575</v>
      </c>
      <c r="E1684">
        <f>VLOOKUP(A1684,home!$A$2:$E$405,3,FALSE)</f>
        <v>1.35326086956522</v>
      </c>
      <c r="F1684">
        <f>VLOOKUP(B1684,home!$B$2:$E$405,3,FALSE)</f>
        <v>1.03</v>
      </c>
      <c r="G1684">
        <f>VLOOKUP(C1684,away!$B$2:$E$405,4,FALSE)</f>
        <v>0.84</v>
      </c>
      <c r="H1684">
        <f>VLOOKUP(A1684,away!$A$2:$E$405,3,FALSE)</f>
        <v>1.10869565217391</v>
      </c>
      <c r="I1684">
        <f>VLOOKUP(C1684,away!$B$2:$E$405,3,FALSE)</f>
        <v>0.77</v>
      </c>
      <c r="J1684">
        <f>VLOOKUP(B1684,home!$B$2:$E$405,4,FALSE)</f>
        <v>1.41</v>
      </c>
      <c r="K1684" s="3">
        <f t="shared" si="1962"/>
        <v>1.1708413043478283</v>
      </c>
      <c r="L1684" s="3">
        <f t="shared" si="1963"/>
        <v>1.2037108695652141</v>
      </c>
      <c r="M1684" s="5">
        <f t="shared" si="1964"/>
        <v>9.3056152853733892E-2</v>
      </c>
      <c r="N1684" s="5">
        <f t="shared" si="1965"/>
        <v>0.10895398738485665</v>
      </c>
      <c r="O1684" s="5">
        <f t="shared" si="1966"/>
        <v>0.11201270266996149</v>
      </c>
      <c r="P1684" s="5">
        <f t="shared" si="1967"/>
        <v>0.13114909889762316</v>
      </c>
      <c r="Q1684" s="5">
        <f t="shared" si="1968"/>
        <v>6.3783914351791204E-2</v>
      </c>
      <c r="R1684" s="5">
        <f t="shared" si="1969"/>
        <v>6.741545386660458E-2</v>
      </c>
      <c r="S1684" s="5">
        <f t="shared" si="1970"/>
        <v>4.6208890046995951E-2</v>
      </c>
      <c r="T1684" s="5">
        <f t="shared" si="1971"/>
        <v>7.6777391008667734E-2</v>
      </c>
      <c r="U1684" s="5">
        <f t="shared" si="1972"/>
        <v>7.893279793837614E-2</v>
      </c>
      <c r="V1684" s="5">
        <f t="shared" si="1973"/>
        <v>7.2360780798287399E-3</v>
      </c>
      <c r="W1684" s="5">
        <f t="shared" si="1974"/>
        <v>2.4893613825353791E-2</v>
      </c>
      <c r="X1684" s="5">
        <f t="shared" si="1975"/>
        <v>2.9964713544337246E-2</v>
      </c>
      <c r="Y1684" s="5">
        <f t="shared" si="1976"/>
        <v>1.803442569836337E-2</v>
      </c>
      <c r="Z1684" s="5">
        <f t="shared" si="1977"/>
        <v>2.7049571531968065E-2</v>
      </c>
      <c r="AA1684" s="5">
        <f t="shared" si="1978"/>
        <v>3.1670755614539366E-2</v>
      </c>
      <c r="AB1684" s="5">
        <f t="shared" si="1979"/>
        <v>1.8540714406704292E-2</v>
      </c>
      <c r="AC1684" s="5">
        <f t="shared" si="1980"/>
        <v>6.3738740710544018E-4</v>
      </c>
      <c r="AD1684" s="5">
        <f t="shared" si="1981"/>
        <v>7.2866178203020949E-3</v>
      </c>
      <c r="AE1684" s="5">
        <f t="shared" si="1982"/>
        <v>8.7709810726652199E-3</v>
      </c>
      <c r="AF1684" s="5">
        <f t="shared" si="1983"/>
        <v>5.2788626269589436E-3</v>
      </c>
      <c r="AG1684" s="5">
        <f t="shared" si="1984"/>
        <v>2.118074774337354E-3</v>
      </c>
      <c r="AH1684" s="5">
        <f t="shared" si="1985"/>
        <v>8.1399658175279332E-3</v>
      </c>
      <c r="AI1684" s="5">
        <f t="shared" si="1986"/>
        <v>9.5306081951411405E-3</v>
      </c>
      <c r="AJ1684" s="5">
        <f t="shared" si="1987"/>
        <v>5.5794148652135792E-3</v>
      </c>
      <c r="AK1684" s="5">
        <f t="shared" si="1988"/>
        <v>2.1775364594281092E-3</v>
      </c>
      <c r="AL1684" s="5">
        <f t="shared" si="1989"/>
        <v>3.5932189985099634E-5</v>
      </c>
      <c r="AM1684" s="5">
        <f t="shared" si="1990"/>
        <v>1.7062946226013263E-3</v>
      </c>
      <c r="AN1684" s="5">
        <f t="shared" si="1991"/>
        <v>2.0538853839058911E-3</v>
      </c>
      <c r="AO1684" s="5">
        <f t="shared" si="1992"/>
        <v>1.2361420807243224E-3</v>
      </c>
      <c r="AP1684" s="5">
        <f t="shared" si="1993"/>
        <v>4.9598588629827577E-4</v>
      </c>
      <c r="AQ1684" s="5">
        <f t="shared" si="1994"/>
        <v>1.4925590062204273E-4</v>
      </c>
      <c r="AR1684" s="5">
        <f t="shared" si="1995"/>
        <v>1.9596330664895328E-3</v>
      </c>
      <c r="AS1684" s="5">
        <f t="shared" si="1996"/>
        <v>2.2944193356117387E-3</v>
      </c>
      <c r="AT1684" s="5">
        <f t="shared" si="1997"/>
        <v>1.3432004638142632E-3</v>
      </c>
      <c r="AU1684" s="5">
        <f t="shared" si="1998"/>
        <v>5.2422486101763317E-4</v>
      </c>
      <c r="AV1684" s="5">
        <f t="shared" si="1999"/>
        <v>1.5344603001136124E-4</v>
      </c>
      <c r="AW1684" s="5">
        <f t="shared" si="2000"/>
        <v>1.4066997283801059E-6</v>
      </c>
      <c r="AX1684" s="5">
        <f t="shared" si="2001"/>
        <v>3.3296670358803709E-4</v>
      </c>
      <c r="AY1684" s="5">
        <f t="shared" si="2002"/>
        <v>4.0079564031221901E-4</v>
      </c>
      <c r="AZ1684" s="5">
        <f t="shared" si="2003"/>
        <v>2.4122103435908401E-4</v>
      </c>
      <c r="BA1684" s="5">
        <f t="shared" si="2004"/>
        <v>9.6786793675264485E-5</v>
      </c>
      <c r="BB1684" s="5">
        <f t="shared" si="2005"/>
        <v>2.9125828894320393E-5</v>
      </c>
      <c r="BC1684" s="5">
        <f t="shared" si="2006"/>
        <v>7.0118153650380048E-6</v>
      </c>
      <c r="BD1684" s="5">
        <f t="shared" si="2007"/>
        <v>3.9313860374881089E-4</v>
      </c>
      <c r="BE1684" s="5">
        <f t="shared" si="2008"/>
        <v>4.6030291560274168E-4</v>
      </c>
      <c r="BF1684" s="5">
        <f t="shared" si="2009"/>
        <v>2.6947083304971125E-4</v>
      </c>
      <c r="BG1684" s="5">
        <f t="shared" si="2010"/>
        <v>1.0516919388387324E-4</v>
      </c>
      <c r="BH1684" s="5">
        <f t="shared" si="2011"/>
        <v>3.0784109036050962E-5</v>
      </c>
      <c r="BI1684" s="5">
        <f t="shared" si="2012"/>
        <v>7.2086612753911339E-6</v>
      </c>
      <c r="BJ1684" s="8">
        <f t="shared" si="2013"/>
        <v>0.35261205379797927</v>
      </c>
      <c r="BK1684" s="8">
        <f t="shared" si="2014"/>
        <v>0.27872433511558448</v>
      </c>
      <c r="BL1684" s="8">
        <f t="shared" si="2015"/>
        <v>0.34154094790703771</v>
      </c>
      <c r="BM1684" s="8">
        <f t="shared" si="2016"/>
        <v>0.42315620938741477</v>
      </c>
      <c r="BN1684" s="8">
        <f t="shared" si="2017"/>
        <v>0.57637131002457087</v>
      </c>
    </row>
    <row r="1685" spans="1:66" x14ac:dyDescent="0.25">
      <c r="A1685" t="s">
        <v>114</v>
      </c>
      <c r="B1685" t="s">
        <v>92</v>
      </c>
      <c r="C1685" t="s">
        <v>121</v>
      </c>
      <c r="D1685" s="7" t="s">
        <v>575</v>
      </c>
      <c r="E1685">
        <f>VLOOKUP(A1685,home!$A$2:$E$405,3,FALSE)</f>
        <v>1.35326086956522</v>
      </c>
      <c r="F1685">
        <f>VLOOKUP(B1685,home!$B$2:$E$405,3,FALSE)</f>
        <v>0.78</v>
      </c>
      <c r="G1685">
        <f>VLOOKUP(C1685,away!$B$2:$E$405,4,FALSE)</f>
        <v>1.03</v>
      </c>
      <c r="H1685">
        <f>VLOOKUP(A1685,away!$A$2:$E$405,3,FALSE)</f>
        <v>1.10869565217391</v>
      </c>
      <c r="I1685">
        <f>VLOOKUP(C1685,away!$B$2:$E$405,3,FALSE)</f>
        <v>0.74</v>
      </c>
      <c r="J1685">
        <f>VLOOKUP(B1685,home!$B$2:$E$405,4,FALSE)</f>
        <v>1.23</v>
      </c>
      <c r="K1685" s="3">
        <f t="shared" si="1962"/>
        <v>1.0872097826086979</v>
      </c>
      <c r="L1685" s="3">
        <f t="shared" si="1963"/>
        <v>1.0091347826086929</v>
      </c>
      <c r="M1685" s="5">
        <f t="shared" si="1964"/>
        <v>0.12290487888182815</v>
      </c>
      <c r="N1685" s="5">
        <f t="shared" si="1965"/>
        <v>0.13362338665066073</v>
      </c>
      <c r="O1685" s="5">
        <f t="shared" si="1966"/>
        <v>0.12402758823196137</v>
      </c>
      <c r="P1685" s="5">
        <f t="shared" si="1967"/>
        <v>0.13484400723915183</v>
      </c>
      <c r="Q1685" s="5">
        <f t="shared" si="1968"/>
        <v>7.2638326575951415E-2</v>
      </c>
      <c r="R1685" s="5">
        <f t="shared" si="1969"/>
        <v>6.2580276643970395E-2</v>
      </c>
      <c r="S1685" s="5">
        <f t="shared" si="1970"/>
        <v>3.6985729235767595E-2</v>
      </c>
      <c r="T1685" s="5">
        <f t="shared" si="1971"/>
        <v>7.3301861898281959E-2</v>
      </c>
      <c r="U1685" s="5">
        <f t="shared" si="1972"/>
        <v>6.8037888965683233E-2</v>
      </c>
      <c r="V1685" s="5">
        <f t="shared" si="1973"/>
        <v>4.5087297376158525E-3</v>
      </c>
      <c r="W1685" s="5">
        <f t="shared" si="1974"/>
        <v>2.6324366415233252E-2</v>
      </c>
      <c r="X1685" s="5">
        <f t="shared" si="1975"/>
        <v>2.6564833779747984E-2</v>
      </c>
      <c r="Y1685" s="5">
        <f t="shared" si="1976"/>
        <v>1.3403748880681021E-2</v>
      </c>
      <c r="Z1685" s="5">
        <f t="shared" si="1977"/>
        <v>2.1050644622234986E-2</v>
      </c>
      <c r="AA1685" s="5">
        <f t="shared" si="1978"/>
        <v>2.2886466763513053E-2</v>
      </c>
      <c r="AB1685" s="5">
        <f t="shared" si="1979"/>
        <v>1.2441195277320108E-2</v>
      </c>
      <c r="AC1685" s="5">
        <f t="shared" si="1980"/>
        <v>3.0916957432331323E-4</v>
      </c>
      <c r="AD1685" s="5">
        <f t="shared" si="1981"/>
        <v>7.155027171904361E-3</v>
      </c>
      <c r="AE1685" s="5">
        <f t="shared" si="1982"/>
        <v>7.2203867896789981E-3</v>
      </c>
      <c r="AF1685" s="5">
        <f t="shared" si="1983"/>
        <v>3.6431717266766964E-3</v>
      </c>
      <c r="AG1685" s="5">
        <f t="shared" si="1984"/>
        <v>1.2254837694686753E-3</v>
      </c>
      <c r="AH1685" s="5">
        <f t="shared" si="1985"/>
        <v>5.3107344211579871E-3</v>
      </c>
      <c r="AI1685" s="5">
        <f t="shared" si="1986"/>
        <v>5.7738824155197047E-3</v>
      </c>
      <c r="AJ1685" s="5">
        <f t="shared" si="1987"/>
        <v>3.1387107228926805E-3</v>
      </c>
      <c r="AK1685" s="5">
        <f t="shared" si="1988"/>
        <v>1.1374790009025804E-3</v>
      </c>
      <c r="AL1685" s="5">
        <f t="shared" si="1989"/>
        <v>1.3568107205333184E-5</v>
      </c>
      <c r="AM1685" s="5">
        <f t="shared" si="1990"/>
        <v>1.555803107225094E-3</v>
      </c>
      <c r="AN1685" s="5">
        <f t="shared" si="1991"/>
        <v>1.5700150303915243E-3</v>
      </c>
      <c r="AO1685" s="5">
        <f t="shared" si="1992"/>
        <v>7.9217838819326545E-4</v>
      </c>
      <c r="AP1685" s="5">
        <f t="shared" si="1993"/>
        <v>2.6647158851890533E-4</v>
      </c>
      <c r="AQ1685" s="5">
        <f t="shared" si="1994"/>
        <v>6.7226437137854638E-5</v>
      </c>
      <c r="AR1685" s="5">
        <f t="shared" si="1995"/>
        <v>1.071849365117554E-3</v>
      </c>
      <c r="AS1685" s="5">
        <f t="shared" si="1996"/>
        <v>1.1653251152387266E-3</v>
      </c>
      <c r="AT1685" s="5">
        <f t="shared" si="1997"/>
        <v>6.334764326035759E-4</v>
      </c>
      <c r="AU1685" s="5">
        <f t="shared" si="1998"/>
        <v>2.2957392485955578E-4</v>
      </c>
      <c r="AV1685" s="5">
        <f t="shared" si="1999"/>
        <v>6.2398754234795789E-5</v>
      </c>
      <c r="AW1685" s="5">
        <f t="shared" si="2000"/>
        <v>4.1350359790043993E-7</v>
      </c>
      <c r="AX1685" s="5">
        <f t="shared" si="2001"/>
        <v>2.8191405966468842E-4</v>
      </c>
      <c r="AY1685" s="5">
        <f t="shared" si="2002"/>
        <v>2.8448928331405946E-4</v>
      </c>
      <c r="AZ1685" s="5">
        <f t="shared" si="2003"/>
        <v>1.4354401553581808E-4</v>
      </c>
      <c r="BA1685" s="5">
        <f t="shared" si="2004"/>
        <v>4.8285086304172226E-5</v>
      </c>
      <c r="BB1685" s="5">
        <f t="shared" si="2005"/>
        <v>1.2181540017700703E-5</v>
      </c>
      <c r="BC1685" s="5">
        <f t="shared" si="2006"/>
        <v>2.4585631475202988E-6</v>
      </c>
      <c r="BD1685" s="5">
        <f t="shared" si="2007"/>
        <v>1.8027341267619465E-4</v>
      </c>
      <c r="BE1685" s="5">
        <f t="shared" si="2008"/>
        <v>1.9599501780581365E-4</v>
      </c>
      <c r="BF1685" s="5">
        <f t="shared" si="2009"/>
        <v>1.0654385035052327E-4</v>
      </c>
      <c r="BG1685" s="5">
        <f t="shared" si="2010"/>
        <v>3.8611838792628691E-5</v>
      </c>
      <c r="BH1685" s="5">
        <f t="shared" si="2011"/>
        <v>1.049479221496398E-5</v>
      </c>
      <c r="BI1685" s="5">
        <f t="shared" si="2012"/>
        <v>2.2820081525108895E-6</v>
      </c>
      <c r="BJ1685" s="8">
        <f t="shared" si="2013"/>
        <v>0.37012516075773572</v>
      </c>
      <c r="BK1685" s="8">
        <f t="shared" si="2014"/>
        <v>0.29985057205920607</v>
      </c>
      <c r="BL1685" s="8">
        <f t="shared" si="2015"/>
        <v>0.30903104695496791</v>
      </c>
      <c r="BM1685" s="8">
        <f t="shared" si="2016"/>
        <v>0.34915488439090464</v>
      </c>
      <c r="BN1685" s="8">
        <f t="shared" si="2017"/>
        <v>0.65061846422352376</v>
      </c>
    </row>
    <row r="1686" spans="1:66" x14ac:dyDescent="0.25">
      <c r="A1686" t="s">
        <v>114</v>
      </c>
      <c r="B1686" t="s">
        <v>320</v>
      </c>
      <c r="C1686" t="s">
        <v>109</v>
      </c>
      <c r="D1686" s="7" t="s">
        <v>575</v>
      </c>
      <c r="E1686">
        <f>VLOOKUP(A1686,home!$A$2:$E$405,3,FALSE)</f>
        <v>1.35326086956522</v>
      </c>
      <c r="F1686">
        <f>VLOOKUP(B1686,home!$B$2:$E$405,3,FALSE)</f>
        <v>0.61</v>
      </c>
      <c r="G1686">
        <f>VLOOKUP(C1686,away!$B$2:$E$405,4,FALSE)</f>
        <v>1.25</v>
      </c>
      <c r="H1686">
        <f>VLOOKUP(A1686,away!$A$2:$E$405,3,FALSE)</f>
        <v>1.10869565217391</v>
      </c>
      <c r="I1686">
        <f>VLOOKUP(C1686,away!$B$2:$E$405,3,FALSE)</f>
        <v>0.43</v>
      </c>
      <c r="J1686">
        <f>VLOOKUP(B1686,home!$B$2:$E$405,4,FALSE)</f>
        <v>0.9</v>
      </c>
      <c r="K1686" s="3">
        <f t="shared" si="1962"/>
        <v>1.0318614130434802</v>
      </c>
      <c r="L1686" s="3">
        <f t="shared" si="1963"/>
        <v>0.42906521739130316</v>
      </c>
      <c r="M1686" s="5">
        <f t="shared" si="1964"/>
        <v>0.23202117720288196</v>
      </c>
      <c r="N1686" s="5">
        <f t="shared" si="1965"/>
        <v>0.23941369976457746</v>
      </c>
      <c r="O1686" s="5">
        <f t="shared" si="1966"/>
        <v>9.9552216835940621E-2</v>
      </c>
      <c r="P1686" s="5">
        <f t="shared" si="1967"/>
        <v>0.10272409113594461</v>
      </c>
      <c r="Q1686" s="5">
        <f t="shared" si="1968"/>
        <v>0.12352087927052223</v>
      </c>
      <c r="R1686" s="5">
        <f t="shared" si="1969"/>
        <v>2.1357196779249504E-2</v>
      </c>
      <c r="S1686" s="5">
        <f t="shared" si="1970"/>
        <v>1.1369909232982275E-2</v>
      </c>
      <c r="T1686" s="5">
        <f t="shared" si="1971"/>
        <v>5.2998512916571532E-2</v>
      </c>
      <c r="U1686" s="5">
        <f t="shared" si="1972"/>
        <v>2.2037667247284055E-2</v>
      </c>
      <c r="V1686" s="5">
        <f t="shared" si="1973"/>
        <v>5.5931848134468129E-4</v>
      </c>
      <c r="W1686" s="5">
        <f t="shared" si="1974"/>
        <v>4.2485476341484738E-2</v>
      </c>
      <c r="X1686" s="5">
        <f t="shared" si="1975"/>
        <v>1.8229040142432214E-2</v>
      </c>
      <c r="Y1686" s="5">
        <f t="shared" si="1976"/>
        <v>3.9107235357737349E-3</v>
      </c>
      <c r="Z1686" s="5">
        <f t="shared" si="1977"/>
        <v>3.0545434263191769E-3</v>
      </c>
      <c r="AA1686" s="5">
        <f t="shared" si="1978"/>
        <v>3.1518654960843791E-3</v>
      </c>
      <c r="AB1686" s="5">
        <f t="shared" si="1979"/>
        <v>1.6261441922563089E-3</v>
      </c>
      <c r="AC1686" s="5">
        <f t="shared" si="1980"/>
        <v>1.5476896156721675E-5</v>
      </c>
      <c r="AD1686" s="5">
        <f t="shared" si="1981"/>
        <v>1.0959780912887447E-2</v>
      </c>
      <c r="AE1686" s="5">
        <f t="shared" si="1982"/>
        <v>4.7024607799491065E-3</v>
      </c>
      <c r="AF1686" s="5">
        <f t="shared" si="1983"/>
        <v>1.0088311784114702E-3</v>
      </c>
      <c r="AG1686" s="5">
        <f t="shared" si="1984"/>
        <v>1.4428478962541405E-4</v>
      </c>
      <c r="AH1686" s="5">
        <f t="shared" si="1985"/>
        <v>3.2764958481120332E-4</v>
      </c>
      <c r="AI1686" s="5">
        <f t="shared" si="1986"/>
        <v>3.3808896356639779E-4</v>
      </c>
      <c r="AJ1686" s="5">
        <f t="shared" si="1987"/>
        <v>1.7443047784001449E-4</v>
      </c>
      <c r="AK1686" s="5">
        <f t="shared" si="1988"/>
        <v>5.9996026447282277E-5</v>
      </c>
      <c r="AL1686" s="5">
        <f t="shared" si="1989"/>
        <v>2.7408706575338968E-7</v>
      </c>
      <c r="AM1686" s="5">
        <f t="shared" si="1990"/>
        <v>2.2617950038838009E-3</v>
      </c>
      <c r="AN1686" s="5">
        <f t="shared" si="1991"/>
        <v>9.7045756503596646E-4</v>
      </c>
      <c r="AO1686" s="5">
        <f t="shared" si="1992"/>
        <v>2.0819479305559581E-4</v>
      </c>
      <c r="AP1686" s="5">
        <f t="shared" si="1993"/>
        <v>2.9776381380712209E-5</v>
      </c>
      <c r="AQ1686" s="5">
        <f t="shared" si="1994"/>
        <v>3.1940023875604077E-6</v>
      </c>
      <c r="AR1686" s="5">
        <f t="shared" si="1995"/>
        <v>2.811660806703785E-5</v>
      </c>
      <c r="AS1686" s="5">
        <f t="shared" si="1996"/>
        <v>2.9012442930043387E-5</v>
      </c>
      <c r="AT1686" s="5">
        <f t="shared" si="1997"/>
        <v>1.4968410178818951E-5</v>
      </c>
      <c r="AU1686" s="5">
        <f t="shared" si="1998"/>
        <v>5.1484416260435118E-6</v>
      </c>
      <c r="AV1686" s="5">
        <f t="shared" si="1999"/>
        <v>1.3281195628052828E-6</v>
      </c>
      <c r="AW1686" s="5">
        <f t="shared" si="2000"/>
        <v>3.3707824361671514E-9</v>
      </c>
      <c r="AX1686" s="5">
        <f t="shared" si="2001"/>
        <v>3.8897649812037028E-4</v>
      </c>
      <c r="AY1686" s="5">
        <f t="shared" si="2002"/>
        <v>1.6689628572612449E-4</v>
      </c>
      <c r="AZ1686" s="5">
        <f t="shared" si="2003"/>
        <v>3.5804695558440324E-5</v>
      </c>
      <c r="BA1686" s="5">
        <f t="shared" si="2004"/>
        <v>5.1208498278038764E-6</v>
      </c>
      <c r="BB1686" s="5">
        <f t="shared" si="2005"/>
        <v>5.4929463614872173E-7</v>
      </c>
      <c r="BC1686" s="5">
        <f t="shared" si="2006"/>
        <v>4.7136644494205641E-8</v>
      </c>
      <c r="BD1686" s="5">
        <f t="shared" si="2007"/>
        <v>2.0106430920982765E-6</v>
      </c>
      <c r="BE1686" s="5">
        <f t="shared" si="2008"/>
        <v>2.0747050221386398E-6</v>
      </c>
      <c r="BF1686" s="5">
        <f t="shared" si="2009"/>
        <v>1.070404027896191E-6</v>
      </c>
      <c r="BG1686" s="5">
        <f t="shared" si="2010"/>
        <v>3.6816953758413219E-7</v>
      </c>
      <c r="BH1686" s="5">
        <f t="shared" si="2011"/>
        <v>9.4974984822781822E-8</v>
      </c>
      <c r="BI1686" s="5">
        <f t="shared" si="2012"/>
        <v>1.9600204408603753E-8</v>
      </c>
      <c r="BJ1686" s="8">
        <f t="shared" si="2013"/>
        <v>0.50144450213849234</v>
      </c>
      <c r="BK1686" s="8">
        <f t="shared" si="2014"/>
        <v>0.3468571433221021</v>
      </c>
      <c r="BL1686" s="8">
        <f t="shared" si="2015"/>
        <v>0.14870946812271349</v>
      </c>
      <c r="BM1686" s="8">
        <f t="shared" si="2016"/>
        <v>0.18130950310556704</v>
      </c>
      <c r="BN1686" s="8">
        <f t="shared" si="2017"/>
        <v>0.81858926098911644</v>
      </c>
    </row>
    <row r="1687" spans="1:66" x14ac:dyDescent="0.25">
      <c r="A1687" t="s">
        <v>114</v>
      </c>
      <c r="B1687" t="s">
        <v>120</v>
      </c>
      <c r="C1687" t="s">
        <v>132</v>
      </c>
      <c r="D1687" s="7" t="s">
        <v>575</v>
      </c>
      <c r="E1687">
        <f>VLOOKUP(A1687,home!$A$2:$E$405,3,FALSE)</f>
        <v>1.35326086956522</v>
      </c>
      <c r="F1687">
        <f>VLOOKUP(B1687,home!$B$2:$E$405,3,FALSE)</f>
        <v>0.9</v>
      </c>
      <c r="G1687">
        <f>VLOOKUP(C1687,away!$B$2:$E$405,4,FALSE)</f>
        <v>1.22</v>
      </c>
      <c r="H1687">
        <f>VLOOKUP(A1687,away!$A$2:$E$405,3,FALSE)</f>
        <v>1.10869565217391</v>
      </c>
      <c r="I1687">
        <f>VLOOKUP(C1687,away!$B$2:$E$405,3,FALSE)</f>
        <v>0.51</v>
      </c>
      <c r="J1687">
        <f>VLOOKUP(B1687,home!$B$2:$E$405,4,FALSE)</f>
        <v>1.1399999999999999</v>
      </c>
      <c r="K1687" s="3">
        <f t="shared" si="1962"/>
        <v>1.4858804347826113</v>
      </c>
      <c r="L1687" s="3">
        <f t="shared" si="1963"/>
        <v>0.64459565217391113</v>
      </c>
      <c r="M1687" s="5">
        <f t="shared" si="1964"/>
        <v>0.11878073043247969</v>
      </c>
      <c r="N1687" s="5">
        <f t="shared" si="1965"/>
        <v>0.17649396337880904</v>
      </c>
      <c r="O1687" s="5">
        <f t="shared" si="1966"/>
        <v>7.6565542398817771E-2</v>
      </c>
      <c r="P1687" s="5">
        <f t="shared" si="1967"/>
        <v>0.11376724142892179</v>
      </c>
      <c r="Q1687" s="5">
        <f t="shared" si="1968"/>
        <v>0.13112446352090557</v>
      </c>
      <c r="R1687" s="5">
        <f t="shared" si="1969"/>
        <v>2.467690786830759E-2</v>
      </c>
      <c r="S1687" s="5">
        <f t="shared" si="1970"/>
        <v>2.7241340357188577E-2</v>
      </c>
      <c r="T1687" s="5">
        <f t="shared" si="1971"/>
        <v>8.4522259079212333E-2</v>
      </c>
      <c r="U1687" s="5">
        <f t="shared" si="1972"/>
        <v>3.6666934592451322E-2</v>
      </c>
      <c r="V1687" s="5">
        <f t="shared" si="1973"/>
        <v>2.8990599681536855E-3</v>
      </c>
      <c r="W1687" s="5">
        <f t="shared" si="1974"/>
        <v>6.4945091622359938E-2</v>
      </c>
      <c r="X1687" s="5">
        <f t="shared" si="1975"/>
        <v>4.1863323689809509E-2</v>
      </c>
      <c r="Y1687" s="5">
        <f t="shared" si="1976"/>
        <v>1.3492458218000153E-2</v>
      </c>
      <c r="Z1687" s="5">
        <f t="shared" si="1977"/>
        <v>5.3022091736690839E-3</v>
      </c>
      <c r="AA1687" s="5">
        <f t="shared" si="1978"/>
        <v>7.8784488722797672E-3</v>
      </c>
      <c r="AB1687" s="5">
        <f t="shared" si="1979"/>
        <v>5.8532165178778192E-3</v>
      </c>
      <c r="AC1687" s="5">
        <f t="shared" si="1980"/>
        <v>1.7354354011852222E-4</v>
      </c>
      <c r="AD1687" s="5">
        <f t="shared" si="1981"/>
        <v>2.4125160244207172E-2</v>
      </c>
      <c r="AE1687" s="5">
        <f t="shared" si="1982"/>
        <v>1.5550973401414833E-2</v>
      </c>
      <c r="AF1687" s="5">
        <f t="shared" si="1983"/>
        <v>5.0120449208120692E-3</v>
      </c>
      <c r="AG1687" s="5">
        <f t="shared" si="1984"/>
        <v>1.076914121485265E-3</v>
      </c>
      <c r="AH1687" s="5">
        <f t="shared" si="1985"/>
        <v>8.5444524506592926E-4</v>
      </c>
      <c r="AI1687" s="5">
        <f t="shared" si="1986"/>
        <v>1.2696034722364977E-3</v>
      </c>
      <c r="AJ1687" s="5">
        <f t="shared" si="1987"/>
        <v>9.4323947966414045E-4</v>
      </c>
      <c r="AK1687" s="5">
        <f t="shared" si="1988"/>
        <v>4.6718036271582567E-4</v>
      </c>
      <c r="AL1687" s="5">
        <f t="shared" si="1989"/>
        <v>6.6487450465096594E-6</v>
      </c>
      <c r="AM1687" s="5">
        <f t="shared" si="1990"/>
        <v>7.1694207185725471E-3</v>
      </c>
      <c r="AN1687" s="5">
        <f t="shared" si="1991"/>
        <v>4.6213774237974211E-3</v>
      </c>
      <c r="AO1687" s="5">
        <f t="shared" si="1992"/>
        <v>1.4894598972172437E-3</v>
      </c>
      <c r="AP1687" s="5">
        <f t="shared" si="1993"/>
        <v>3.2003312461121203E-4</v>
      </c>
      <c r="AQ1687" s="5">
        <f t="shared" si="1994"/>
        <v>5.1572990169004684E-5</v>
      </c>
      <c r="AR1687" s="5">
        <f t="shared" si="1995"/>
        <v>1.1015433799803405E-4</v>
      </c>
      <c r="AS1687" s="5">
        <f t="shared" si="1996"/>
        <v>1.6367617563770953E-4</v>
      </c>
      <c r="AT1687" s="5">
        <f t="shared" si="1997"/>
        <v>1.2160161351005748E-4</v>
      </c>
      <c r="AU1687" s="5">
        <f t="shared" si="1998"/>
        <v>6.0228486117530425E-5</v>
      </c>
      <c r="AV1687" s="5">
        <f t="shared" si="1999"/>
        <v>2.237308228465364E-5</v>
      </c>
      <c r="AW1687" s="5">
        <f t="shared" si="2000"/>
        <v>1.7689209075306989E-7</v>
      </c>
      <c r="AX1687" s="5">
        <f t="shared" si="2001"/>
        <v>1.7754836624086741E-3</v>
      </c>
      <c r="AY1687" s="5">
        <f t="shared" si="2002"/>
        <v>1.1444690492944435E-3</v>
      </c>
      <c r="AZ1687" s="5">
        <f t="shared" si="2003"/>
        <v>3.688598866114039E-4</v>
      </c>
      <c r="BA1687" s="5">
        <f t="shared" si="2004"/>
        <v>7.9255159723690951E-5</v>
      </c>
      <c r="BB1687" s="5">
        <f t="shared" si="2005"/>
        <v>1.2771882842560013E-5</v>
      </c>
      <c r="BC1687" s="5">
        <f t="shared" si="2006"/>
        <v>1.6465400300777523E-6</v>
      </c>
      <c r="BD1687" s="5">
        <f t="shared" si="2007"/>
        <v>1.1834167890271359E-5</v>
      </c>
      <c r="BE1687" s="5">
        <f t="shared" si="2008"/>
        <v>1.7584158530086824E-5</v>
      </c>
      <c r="BF1687" s="5">
        <f t="shared" si="2009"/>
        <v>1.3063978560985891E-5</v>
      </c>
      <c r="BG1687" s="5">
        <f t="shared" si="2010"/>
        <v>6.4705033813961425E-6</v>
      </c>
      <c r="BH1687" s="5">
        <f t="shared" si="2011"/>
        <v>2.4035985944028136E-6</v>
      </c>
      <c r="BI1687" s="5">
        <f t="shared" si="2012"/>
        <v>7.1429202489882537E-7</v>
      </c>
      <c r="BJ1687" s="8">
        <f t="shared" si="2013"/>
        <v>0.57524100253229427</v>
      </c>
      <c r="BK1687" s="8">
        <f t="shared" si="2014"/>
        <v>0.2640130335212032</v>
      </c>
      <c r="BL1687" s="8">
        <f t="shared" si="2015"/>
        <v>0.15570562320394668</v>
      </c>
      <c r="BM1687" s="8">
        <f t="shared" si="2016"/>
        <v>0.35770872724566799</v>
      </c>
      <c r="BN1687" s="8">
        <f t="shared" si="2017"/>
        <v>0.64140884902824147</v>
      </c>
    </row>
    <row r="1688" spans="1:66" x14ac:dyDescent="0.25">
      <c r="A1688" t="s">
        <v>114</v>
      </c>
      <c r="B1688" t="s">
        <v>95</v>
      </c>
      <c r="C1688" t="s">
        <v>379</v>
      </c>
      <c r="D1688" s="7" t="s">
        <v>575</v>
      </c>
      <c r="E1688">
        <f>VLOOKUP(A1688,home!$A$2:$E$405,3,FALSE)</f>
        <v>1.35326086956522</v>
      </c>
      <c r="F1688">
        <f>VLOOKUP(B1688,home!$B$2:$E$405,3,FALSE)</f>
        <v>0.38</v>
      </c>
      <c r="G1688">
        <f>VLOOKUP(C1688,away!$B$2:$E$405,4,FALSE)</f>
        <v>1.06</v>
      </c>
      <c r="H1688">
        <f>VLOOKUP(A1688,away!$A$2:$E$405,3,FALSE)</f>
        <v>1.10869565217391</v>
      </c>
      <c r="I1688">
        <f>VLOOKUP(C1688,away!$B$2:$E$405,3,FALSE)</f>
        <v>1</v>
      </c>
      <c r="J1688">
        <f>VLOOKUP(B1688,home!$B$2:$E$405,4,FALSE)</f>
        <v>1.31</v>
      </c>
      <c r="K1688" s="3">
        <f t="shared" si="1962"/>
        <v>0.54509347826087073</v>
      </c>
      <c r="L1688" s="3">
        <f t="shared" si="1963"/>
        <v>1.452391304347822</v>
      </c>
      <c r="M1688" s="5">
        <f t="shared" si="1964"/>
        <v>0.13567610934085814</v>
      </c>
      <c r="N1688" s="5">
        <f t="shared" si="1965"/>
        <v>7.3956162357510569E-2</v>
      </c>
      <c r="O1688" s="5">
        <f t="shared" si="1966"/>
        <v>0.19705480141440665</v>
      </c>
      <c r="P1688" s="5">
        <f t="shared" si="1967"/>
        <v>0.10741328711098407</v>
      </c>
      <c r="Q1688" s="5">
        <f t="shared" si="1968"/>
        <v>2.0156510889140559E-2</v>
      </c>
      <c r="R1688" s="5">
        <f t="shared" si="1969"/>
        <v>0.14310034002713559</v>
      </c>
      <c r="S1688" s="5">
        <f t="shared" si="1970"/>
        <v>2.1259480213647701E-2</v>
      </c>
      <c r="T1688" s="5">
        <f t="shared" si="1971"/>
        <v>2.9275141141379933E-2</v>
      </c>
      <c r="U1688" s="5">
        <f t="shared" si="1972"/>
        <v>7.8003062085704636E-2</v>
      </c>
      <c r="V1688" s="5">
        <f t="shared" si="1973"/>
        <v>1.8700996915151462E-3</v>
      </c>
      <c r="W1688" s="5">
        <f t="shared" si="1974"/>
        <v>3.6623942100549147E-3</v>
      </c>
      <c r="X1688" s="5">
        <f t="shared" si="1975"/>
        <v>5.3192295037775691E-3</v>
      </c>
      <c r="Y1688" s="5">
        <f t="shared" si="1976"/>
        <v>3.8628013385584616E-3</v>
      </c>
      <c r="Z1688" s="5">
        <f t="shared" si="1977"/>
        <v>6.9279229834876124E-2</v>
      </c>
      <c r="AA1688" s="5">
        <f t="shared" si="1978"/>
        <v>3.7763656361926912E-2</v>
      </c>
      <c r="AB1688" s="5">
        <f t="shared" si="1979"/>
        <v>1.0292361399085502E-2</v>
      </c>
      <c r="AC1688" s="5">
        <f t="shared" si="1980"/>
        <v>9.2533587926221585E-5</v>
      </c>
      <c r="AD1688" s="5">
        <f t="shared" si="1981"/>
        <v>4.9908679968032688E-4</v>
      </c>
      <c r="AE1688" s="5">
        <f t="shared" si="1982"/>
        <v>7.2486932797049001E-4</v>
      </c>
      <c r="AF1688" s="5">
        <f t="shared" si="1983"/>
        <v>5.2639695436639477E-4</v>
      </c>
      <c r="AG1688" s="5">
        <f t="shared" si="1984"/>
        <v>2.5484478638564307E-4</v>
      </c>
      <c r="AH1688" s="5">
        <f t="shared" si="1985"/>
        <v>2.5155137746022078E-2</v>
      </c>
      <c r="AI1688" s="5">
        <f t="shared" si="1986"/>
        <v>1.3711901530110492E-2</v>
      </c>
      <c r="AJ1688" s="5">
        <f t="shared" si="1987"/>
        <v>3.7371340493092425E-3</v>
      </c>
      <c r="AK1688" s="5">
        <f t="shared" si="1988"/>
        <v>6.790291325550359E-4</v>
      </c>
      <c r="AL1688" s="5">
        <f t="shared" si="1989"/>
        <v>2.9303130508727051E-6</v>
      </c>
      <c r="AM1688" s="5">
        <f t="shared" si="1990"/>
        <v>5.440979191836718E-5</v>
      </c>
      <c r="AN1688" s="5">
        <f t="shared" si="1991"/>
        <v>7.9024308653610897E-5</v>
      </c>
      <c r="AO1688" s="5">
        <f t="shared" si="1992"/>
        <v>5.7387109360301418E-5</v>
      </c>
      <c r="AP1688" s="5">
        <f t="shared" si="1993"/>
        <v>2.7782846205519768E-5</v>
      </c>
      <c r="AQ1688" s="5">
        <f t="shared" si="1994"/>
        <v>1.0087891059732451E-5</v>
      </c>
      <c r="AR1688" s="5">
        <f t="shared" si="1995"/>
        <v>7.3070206643988164E-3</v>
      </c>
      <c r="AS1688" s="5">
        <f t="shared" si="1996"/>
        <v>3.9830093096812095E-3</v>
      </c>
      <c r="AT1688" s="5">
        <f t="shared" si="1997"/>
        <v>1.0855561992797801E-3</v>
      </c>
      <c r="AU1688" s="5">
        <f t="shared" si="1998"/>
        <v>1.9724320150435543E-4</v>
      </c>
      <c r="AV1688" s="5">
        <f t="shared" si="1999"/>
        <v>2.6878995692829726E-5</v>
      </c>
      <c r="AW1688" s="5">
        <f t="shared" si="2000"/>
        <v>6.4441574739935788E-8</v>
      </c>
      <c r="AX1688" s="5">
        <f t="shared" si="2001"/>
        <v>4.9430704547054945E-6</v>
      </c>
      <c r="AY1688" s="5">
        <f t="shared" si="2002"/>
        <v>7.1792725451928947E-6</v>
      </c>
      <c r="AZ1688" s="5">
        <f t="shared" si="2003"/>
        <v>5.2135565080906094E-6</v>
      </c>
      <c r="BA1688" s="5">
        <f t="shared" si="2004"/>
        <v>2.5240413790255996E-6</v>
      </c>
      <c r="BB1688" s="5">
        <f t="shared" si="2005"/>
        <v>9.1647393767771671E-7</v>
      </c>
      <c r="BC1688" s="5">
        <f t="shared" si="2006"/>
        <v>2.6621575554890431E-7</v>
      </c>
      <c r="BD1688" s="5">
        <f t="shared" si="2007"/>
        <v>1.7687755456104507E-3</v>
      </c>
      <c r="BE1688" s="5">
        <f t="shared" si="2008"/>
        <v>9.6414801441956988E-4</v>
      </c>
      <c r="BF1688" s="5">
        <f t="shared" si="2009"/>
        <v>2.6277539736913779E-4</v>
      </c>
      <c r="BG1688" s="5">
        <f t="shared" si="2010"/>
        <v>4.7745718451108594E-5</v>
      </c>
      <c r="BH1688" s="5">
        <f t="shared" si="2011"/>
        <v>6.506469935644754E-6</v>
      </c>
      <c r="BI1688" s="5">
        <f t="shared" si="2012"/>
        <v>7.0932686568407691E-7</v>
      </c>
      <c r="BJ1688" s="8">
        <f t="shared" si="2013"/>
        <v>0.13848717188660267</v>
      </c>
      <c r="BK1688" s="8">
        <f t="shared" si="2014"/>
        <v>0.2663216195305273</v>
      </c>
      <c r="BL1688" s="8">
        <f t="shared" si="2015"/>
        <v>0.52514779258946476</v>
      </c>
      <c r="BM1688" s="8">
        <f t="shared" si="2016"/>
        <v>0.32187148787046477</v>
      </c>
      <c r="BN1688" s="8">
        <f t="shared" si="2017"/>
        <v>0.67735721114003555</v>
      </c>
    </row>
    <row r="1689" spans="1:66" x14ac:dyDescent="0.25">
      <c r="A1689" t="s">
        <v>114</v>
      </c>
      <c r="B1689" t="s">
        <v>128</v>
      </c>
      <c r="C1689" t="s">
        <v>130</v>
      </c>
      <c r="D1689" s="7" t="s">
        <v>575</v>
      </c>
      <c r="E1689">
        <f>VLOOKUP(A1689,home!$A$2:$E$405,3,FALSE)</f>
        <v>1.35326086956522</v>
      </c>
      <c r="F1689">
        <f>VLOOKUP(B1689,home!$B$2:$E$405,3,FALSE)</f>
        <v>1.1599999999999999</v>
      </c>
      <c r="G1689">
        <f>VLOOKUP(C1689,away!$B$2:$E$405,4,FALSE)</f>
        <v>0.87</v>
      </c>
      <c r="H1689">
        <f>VLOOKUP(A1689,away!$A$2:$E$405,3,FALSE)</f>
        <v>1.10869565217391</v>
      </c>
      <c r="I1689">
        <f>VLOOKUP(C1689,away!$B$2:$E$405,3,FALSE)</f>
        <v>0.87</v>
      </c>
      <c r="J1689">
        <f>VLOOKUP(B1689,home!$B$2:$E$405,4,FALSE)</f>
        <v>0.86</v>
      </c>
      <c r="K1689" s="3">
        <f t="shared" si="1962"/>
        <v>1.3657108695652198</v>
      </c>
      <c r="L1689" s="3">
        <f t="shared" si="1963"/>
        <v>0.82952608695651942</v>
      </c>
      <c r="M1689" s="5">
        <f t="shared" si="1964"/>
        <v>0.11133217749356775</v>
      </c>
      <c r="N1689" s="5">
        <f t="shared" si="1965"/>
        <v>0.15204756493532981</v>
      </c>
      <c r="O1689" s="5">
        <f t="shared" si="1966"/>
        <v>9.2352945548587917E-2</v>
      </c>
      <c r="P1689" s="5">
        <f t="shared" si="1967"/>
        <v>0.12612742157207144</v>
      </c>
      <c r="Q1689" s="5">
        <f t="shared" si="1968"/>
        <v>0.10382650606155176</v>
      </c>
      <c r="R1689" s="5">
        <f t="shared" si="1969"/>
        <v>3.830458876991432E-2</v>
      </c>
      <c r="S1689" s="5">
        <f t="shared" si="1970"/>
        <v>3.5722211741834757E-2</v>
      </c>
      <c r="T1689" s="5">
        <f t="shared" si="1971"/>
        <v>8.6126795295606379E-2</v>
      </c>
      <c r="U1689" s="5">
        <f t="shared" si="1972"/>
        <v>5.231299323729785E-2</v>
      </c>
      <c r="V1689" s="5">
        <f t="shared" si="1973"/>
        <v>4.4966040279769501E-3</v>
      </c>
      <c r="W1689" s="5">
        <f t="shared" si="1974"/>
        <v>4.7265662625746822E-2</v>
      </c>
      <c r="X1689" s="5">
        <f t="shared" si="1975"/>
        <v>3.9208100165342763E-2</v>
      </c>
      <c r="Y1689" s="5">
        <f t="shared" si="1976"/>
        <v>1.6262070953578022E-2</v>
      </c>
      <c r="Z1689" s="5">
        <f t="shared" si="1977"/>
        <v>1.0591551878261888E-2</v>
      </c>
      <c r="AA1689" s="5">
        <f t="shared" si="1978"/>
        <v>1.4464997525706182E-2</v>
      </c>
      <c r="AB1689" s="5">
        <f t="shared" si="1979"/>
        <v>9.8775021745454716E-3</v>
      </c>
      <c r="AC1689" s="5">
        <f t="shared" si="1980"/>
        <v>3.18385643669869E-4</v>
      </c>
      <c r="AD1689" s="5">
        <f t="shared" si="1981"/>
        <v>1.6137807301296238E-2</v>
      </c>
      <c r="AE1689" s="5">
        <f t="shared" si="1982"/>
        <v>1.3386732142702615E-2</v>
      </c>
      <c r="AF1689" s="5">
        <f t="shared" si="1983"/>
        <v>5.5523217657355815E-3</v>
      </c>
      <c r="AG1689" s="5">
        <f t="shared" si="1984"/>
        <v>1.5352652492847164E-3</v>
      </c>
      <c r="AH1689" s="5">
        <f t="shared" si="1985"/>
        <v>2.1964921460928891E-3</v>
      </c>
      <c r="AI1689" s="5">
        <f t="shared" si="1986"/>
        <v>2.9997731988336959E-3</v>
      </c>
      <c r="AJ1689" s="5">
        <f t="shared" si="1987"/>
        <v>2.0484114319388042E-3</v>
      </c>
      <c r="AK1689" s="5">
        <f t="shared" si="1988"/>
        <v>9.3251258598016059E-4</v>
      </c>
      <c r="AL1689" s="5">
        <f t="shared" si="1989"/>
        <v>1.442787205126388E-5</v>
      </c>
      <c r="AM1689" s="5">
        <f t="shared" si="1990"/>
        <v>4.4079157684658475E-3</v>
      </c>
      <c r="AN1689" s="5">
        <f t="shared" si="1991"/>
        <v>3.6564811190494136E-3</v>
      </c>
      <c r="AO1689" s="5">
        <f t="shared" si="1992"/>
        <v>1.5165732373577274E-3</v>
      </c>
      <c r="AP1689" s="5">
        <f t="shared" si="1993"/>
        <v>4.1934568772277879E-4</v>
      </c>
      <c r="AQ1689" s="5">
        <f t="shared" si="1994"/>
        <v>8.6964546854691795E-5</v>
      </c>
      <c r="AR1689" s="5">
        <f t="shared" si="1995"/>
        <v>3.6440950699583247E-4</v>
      </c>
      <c r="AS1689" s="5">
        <f t="shared" si="1996"/>
        <v>4.9767802467711158E-4</v>
      </c>
      <c r="AT1689" s="5">
        <f t="shared" si="1997"/>
        <v>3.3984214392263946E-4</v>
      </c>
      <c r="AU1689" s="5">
        <f t="shared" si="1998"/>
        <v>1.5470870329716555E-4</v>
      </c>
      <c r="AV1689" s="5">
        <f t="shared" si="1999"/>
        <v>5.2821839427319851E-5</v>
      </c>
      <c r="AW1689" s="5">
        <f t="shared" si="2000"/>
        <v>4.540342298071623E-7</v>
      </c>
      <c r="AX1689" s="5">
        <f t="shared" si="2001"/>
        <v>1.0033230795202905E-3</v>
      </c>
      <c r="AY1689" s="5">
        <f t="shared" si="2002"/>
        <v>8.3228266810763123E-4</v>
      </c>
      <c r="AZ1689" s="5">
        <f t="shared" si="2003"/>
        <v>3.4520009245852742E-4</v>
      </c>
      <c r="BA1689" s="5">
        <f t="shared" si="2004"/>
        <v>9.5450827304716991E-5</v>
      </c>
      <c r="BB1689" s="5">
        <f t="shared" si="2005"/>
        <v>1.9794737817711092E-5</v>
      </c>
      <c r="BC1689" s="5">
        <f t="shared" si="2006"/>
        <v>3.2840502808512242E-6</v>
      </c>
      <c r="BD1689" s="5">
        <f t="shared" si="2007"/>
        <v>5.0381198731334534E-5</v>
      </c>
      <c r="BE1689" s="5">
        <f t="shared" si="2008"/>
        <v>6.8806150729109049E-5</v>
      </c>
      <c r="BF1689" s="5">
        <f t="shared" si="2009"/>
        <v>4.6984653971843553E-5</v>
      </c>
      <c r="BG1689" s="5">
        <f t="shared" si="2010"/>
        <v>2.1389150877369146E-5</v>
      </c>
      <c r="BH1689" s="5">
        <f t="shared" si="2011"/>
        <v>7.3028489609983693E-6</v>
      </c>
      <c r="BI1689" s="5">
        <f t="shared" si="2012"/>
        <v>1.9947160409657089E-6</v>
      </c>
      <c r="BJ1689" s="8">
        <f t="shared" si="2013"/>
        <v>0.49373544231111482</v>
      </c>
      <c r="BK1689" s="8">
        <f t="shared" si="2014"/>
        <v>0.27884351101927968</v>
      </c>
      <c r="BL1689" s="8">
        <f t="shared" si="2015"/>
        <v>0.21709653555652897</v>
      </c>
      <c r="BM1689" s="8">
        <f t="shared" si="2016"/>
        <v>0.37544400775028453</v>
      </c>
      <c r="BN1689" s="8">
        <f t="shared" si="2017"/>
        <v>0.62399120438102296</v>
      </c>
    </row>
    <row r="1690" spans="1:66" x14ac:dyDescent="0.25">
      <c r="A1690" t="s">
        <v>114</v>
      </c>
      <c r="B1690" t="s">
        <v>110</v>
      </c>
      <c r="C1690" t="s">
        <v>113</v>
      </c>
      <c r="D1690" s="7" t="s">
        <v>575</v>
      </c>
      <c r="E1690">
        <f>VLOOKUP(A1690,home!$A$2:$E$405,3,FALSE)</f>
        <v>1.35326086956522</v>
      </c>
      <c r="F1690">
        <f>VLOOKUP(B1690,home!$B$2:$E$405,3,FALSE)</f>
        <v>0.9</v>
      </c>
      <c r="G1690">
        <f>VLOOKUP(C1690,away!$B$2:$E$405,4,FALSE)</f>
        <v>1.45</v>
      </c>
      <c r="H1690">
        <f>VLOOKUP(A1690,away!$A$2:$E$405,3,FALSE)</f>
        <v>1.10869565217391</v>
      </c>
      <c r="I1690">
        <f>VLOOKUP(C1690,away!$B$2:$E$405,3,FALSE)</f>
        <v>0.49</v>
      </c>
      <c r="J1690">
        <f>VLOOKUP(B1690,home!$B$2:$E$405,4,FALSE)</f>
        <v>0.9</v>
      </c>
      <c r="K1690" s="3">
        <f t="shared" si="1962"/>
        <v>1.766005434782612</v>
      </c>
      <c r="L1690" s="3">
        <f t="shared" si="1963"/>
        <v>0.48893478260869433</v>
      </c>
      <c r="M1690" s="5">
        <f t="shared" si="1964"/>
        <v>0.10487981353772508</v>
      </c>
      <c r="N1690" s="5">
        <f t="shared" si="1965"/>
        <v>0.18521832070660943</v>
      </c>
      <c r="O1690" s="5">
        <f t="shared" si="1966"/>
        <v>5.1279388832108017E-2</v>
      </c>
      <c r="P1690" s="5">
        <f t="shared" si="1967"/>
        <v>9.0559679369833515E-2</v>
      </c>
      <c r="Q1690" s="5">
        <f t="shared" si="1968"/>
        <v>0.16354828049459055</v>
      </c>
      <c r="R1690" s="5">
        <f t="shared" si="1969"/>
        <v>1.2536138415466719E-2</v>
      </c>
      <c r="S1690" s="5">
        <f t="shared" si="1970"/>
        <v>1.9548698769895189E-2</v>
      </c>
      <c r="T1690" s="5">
        <f t="shared" si="1971"/>
        <v>7.9964442969648414E-2</v>
      </c>
      <c r="U1690" s="5">
        <f t="shared" si="1972"/>
        <v>2.2138888572901302E-2</v>
      </c>
      <c r="V1690" s="5">
        <f t="shared" si="1973"/>
        <v>1.8755053819160192E-3</v>
      </c>
      <c r="W1690" s="5">
        <f t="shared" si="1974"/>
        <v>9.6275717400932659E-2</v>
      </c>
      <c r="X1690" s="5">
        <f t="shared" si="1975"/>
        <v>4.707254695792111E-2</v>
      </c>
      <c r="Y1690" s="5">
        <f t="shared" si="1976"/>
        <v>1.1507702756854355E-2</v>
      </c>
      <c r="Z1690" s="5">
        <f t="shared" si="1977"/>
        <v>2.0431180369729078E-3</v>
      </c>
      <c r="AA1690" s="5">
        <f t="shared" si="1978"/>
        <v>3.6081575571965362E-3</v>
      </c>
      <c r="AB1690" s="5">
        <f t="shared" si="1979"/>
        <v>3.1860129277805189E-3</v>
      </c>
      <c r="AC1690" s="5">
        <f t="shared" si="1980"/>
        <v>1.0121416619272661E-4</v>
      </c>
      <c r="AD1690" s="5">
        <f t="shared" si="1981"/>
        <v>4.2505860041910482E-2</v>
      </c>
      <c r="AE1690" s="5">
        <f t="shared" si="1982"/>
        <v>2.0782593439187088E-2</v>
      </c>
      <c r="AF1690" s="5">
        <f t="shared" si="1983"/>
        <v>5.0806664026169079E-3</v>
      </c>
      <c r="AG1690" s="5">
        <f t="shared" si="1984"/>
        <v>8.2803817435693179E-4</v>
      </c>
      <c r="AH1690" s="5">
        <f t="shared" si="1985"/>
        <v>2.4973786831281264E-4</v>
      </c>
      <c r="AI1690" s="5">
        <f t="shared" si="1986"/>
        <v>4.4103843271145135E-4</v>
      </c>
      <c r="AJ1690" s="5">
        <f t="shared" si="1987"/>
        <v>3.8943813455821427E-4</v>
      </c>
      <c r="AK1690" s="5">
        <f t="shared" si="1988"/>
        <v>2.2924995404713619E-4</v>
      </c>
      <c r="AL1690" s="5">
        <f t="shared" si="1989"/>
        <v>3.495781363036615E-6</v>
      </c>
      <c r="AM1690" s="5">
        <f t="shared" si="1990"/>
        <v>1.5013115968824596E-2</v>
      </c>
      <c r="AN1690" s="5">
        <f t="shared" si="1991"/>
        <v>7.3404345924963713E-3</v>
      </c>
      <c r="AO1690" s="5">
        <f t="shared" si="1992"/>
        <v>1.7944968958677765E-3</v>
      </c>
      <c r="AP1690" s="5">
        <f t="shared" si="1993"/>
        <v>2.9246398322436273E-4</v>
      </c>
      <c r="AQ1690" s="5">
        <f t="shared" si="1994"/>
        <v>3.5748953514669142E-5</v>
      </c>
      <c r="AR1690" s="5">
        <f t="shared" si="1995"/>
        <v>2.4421106070536752E-5</v>
      </c>
      <c r="AS1690" s="5">
        <f t="shared" si="1996"/>
        <v>4.3127806043970538E-5</v>
      </c>
      <c r="AT1690" s="5">
        <f t="shared" si="1997"/>
        <v>3.8081969931951186E-5</v>
      </c>
      <c r="AU1690" s="5">
        <f t="shared" si="1998"/>
        <v>2.2417655289017936E-5</v>
      </c>
      <c r="AV1690" s="5">
        <f t="shared" si="1999"/>
        <v>9.8974252688722077E-6</v>
      </c>
      <c r="AW1690" s="5">
        <f t="shared" si="2000"/>
        <v>8.3846460032337557E-8</v>
      </c>
      <c r="AX1690" s="5">
        <f t="shared" si="2001"/>
        <v>4.4188740656609781E-3</v>
      </c>
      <c r="AY1690" s="5">
        <f t="shared" si="2002"/>
        <v>2.160541230669148E-3</v>
      </c>
      <c r="AZ1690" s="5">
        <f t="shared" si="2003"/>
        <v>5.2818187846717028E-4</v>
      </c>
      <c r="BA1690" s="5">
        <f t="shared" si="2004"/>
        <v>8.6082163975399265E-5</v>
      </c>
      <c r="BB1690" s="5">
        <f t="shared" si="2005"/>
        <v>1.052214103244945E-5</v>
      </c>
      <c r="BC1690" s="5">
        <f t="shared" si="2006"/>
        <v>1.0289281476557388E-6</v>
      </c>
      <c r="BD1690" s="5">
        <f t="shared" si="2007"/>
        <v>1.9900546979436262E-6</v>
      </c>
      <c r="BE1690" s="5">
        <f t="shared" si="2008"/>
        <v>3.5144474120831128E-6</v>
      </c>
      <c r="BF1690" s="5">
        <f t="shared" si="2009"/>
        <v>3.1032666149982324E-6</v>
      </c>
      <c r="BG1690" s="5">
        <f t="shared" si="2010"/>
        <v>1.8267952358887726E-6</v>
      </c>
      <c r="BH1690" s="5">
        <f t="shared" si="2011"/>
        <v>8.0653257870363878E-7</v>
      </c>
      <c r="BI1690" s="5">
        <f t="shared" si="2012"/>
        <v>2.8486818346397221E-7</v>
      </c>
      <c r="BJ1690" s="8">
        <f t="shared" si="2013"/>
        <v>0.68446566014650845</v>
      </c>
      <c r="BK1690" s="8">
        <f t="shared" si="2014"/>
        <v>0.21912894823759468</v>
      </c>
      <c r="BL1690" s="8">
        <f t="shared" si="2015"/>
        <v>9.4207522622410153E-2</v>
      </c>
      <c r="BM1690" s="8">
        <f t="shared" si="2016"/>
        <v>0.38966317030294406</v>
      </c>
      <c r="BN1690" s="8">
        <f t="shared" si="2017"/>
        <v>0.60802162135633331</v>
      </c>
    </row>
    <row r="1691" spans="1:66" x14ac:dyDescent="0.25">
      <c r="A1691" t="s">
        <v>114</v>
      </c>
      <c r="B1691" t="s">
        <v>131</v>
      </c>
      <c r="C1691" t="s">
        <v>476</v>
      </c>
      <c r="D1691" s="7" t="s">
        <v>575</v>
      </c>
      <c r="E1691">
        <f>VLOOKUP(A1691,home!$A$2:$E$405,3,FALSE)</f>
        <v>1.35326086956522</v>
      </c>
      <c r="F1691">
        <f>VLOOKUP(B1691,home!$B$2:$E$405,3,FALSE)</f>
        <v>1.06</v>
      </c>
      <c r="G1691">
        <f>VLOOKUP(C1691,away!$B$2:$E$405,4,FALSE)</f>
        <v>0.82</v>
      </c>
      <c r="H1691">
        <f>VLOOKUP(A1691,away!$A$2:$E$405,3,FALSE)</f>
        <v>1.10869565217391</v>
      </c>
      <c r="I1691">
        <f>VLOOKUP(C1691,away!$B$2:$E$405,3,FALSE)</f>
        <v>0.92</v>
      </c>
      <c r="J1691">
        <f>VLOOKUP(B1691,home!$B$2:$E$405,4,FALSE)</f>
        <v>0.82</v>
      </c>
      <c r="K1691" s="3">
        <f t="shared" si="1962"/>
        <v>1.1762543478260892</v>
      </c>
      <c r="L1691" s="3">
        <f t="shared" si="1963"/>
        <v>0.83639999999999759</v>
      </c>
      <c r="M1691" s="5">
        <f t="shared" si="1964"/>
        <v>0.13363349371690877</v>
      </c>
      <c r="N1691" s="5">
        <f t="shared" si="1965"/>
        <v>0.15718697799970432</v>
      </c>
      <c r="O1691" s="5">
        <f t="shared" si="1966"/>
        <v>0.11177105414482219</v>
      </c>
      <c r="P1691" s="5">
        <f t="shared" si="1967"/>
        <v>0.13147118839895233</v>
      </c>
      <c r="Q1691" s="5">
        <f t="shared" si="1968"/>
        <v>9.2445933146898043E-2</v>
      </c>
      <c r="R1691" s="5">
        <f t="shared" si="1969"/>
        <v>4.6742654843364498E-2</v>
      </c>
      <c r="S1691" s="5">
        <f t="shared" si="1970"/>
        <v>3.2335967762036011E-2</v>
      </c>
      <c r="T1691" s="5">
        <f t="shared" si="1971"/>
        <v>7.7321778484065309E-2</v>
      </c>
      <c r="U1691" s="5">
        <f t="shared" si="1972"/>
        <v>5.4981250988441692E-2</v>
      </c>
      <c r="V1691" s="5">
        <f t="shared" si="1973"/>
        <v>3.5347493202490012E-3</v>
      </c>
      <c r="W1691" s="5">
        <f t="shared" si="1974"/>
        <v>3.6246643600959576E-2</v>
      </c>
      <c r="X1691" s="5">
        <f t="shared" si="1975"/>
        <v>3.0316692707842503E-2</v>
      </c>
      <c r="Y1691" s="5">
        <f t="shared" si="1976"/>
        <v>1.2678440890419695E-2</v>
      </c>
      <c r="Z1691" s="5">
        <f t="shared" si="1977"/>
        <v>1.3031852170329986E-2</v>
      </c>
      <c r="AA1691" s="5">
        <f t="shared" si="1978"/>
        <v>1.5328772775577501E-2</v>
      </c>
      <c r="AB1691" s="5">
        <f t="shared" si="1979"/>
        <v>9.0152678120556159E-3</v>
      </c>
      <c r="AC1691" s="5">
        <f t="shared" si="1980"/>
        <v>2.1734712650426096E-4</v>
      </c>
      <c r="AD1691" s="5">
        <f t="shared" si="1981"/>
        <v>1.0658818032432855E-2</v>
      </c>
      <c r="AE1691" s="5">
        <f t="shared" si="1982"/>
        <v>8.9150354023268159E-3</v>
      </c>
      <c r="AF1691" s="5">
        <f t="shared" si="1983"/>
        <v>3.7282678052530625E-3</v>
      </c>
      <c r="AG1691" s="5">
        <f t="shared" si="1984"/>
        <v>1.039441064104551E-3</v>
      </c>
      <c r="AH1691" s="5">
        <f t="shared" si="1985"/>
        <v>2.7249602888159918E-3</v>
      </c>
      <c r="AI1691" s="5">
        <f t="shared" si="1986"/>
        <v>3.205246387373246E-3</v>
      </c>
      <c r="AJ1691" s="5">
        <f t="shared" si="1987"/>
        <v>1.8850924995008236E-3</v>
      </c>
      <c r="AK1691" s="5">
        <f t="shared" si="1988"/>
        <v>7.3911608286406397E-4</v>
      </c>
      <c r="AL1691" s="5">
        <f t="shared" si="1989"/>
        <v>8.5532104929161229E-6</v>
      </c>
      <c r="AM1691" s="5">
        <f t="shared" si="1990"/>
        <v>2.5074962106672533E-3</v>
      </c>
      <c r="AN1691" s="5">
        <f t="shared" si="1991"/>
        <v>2.0972698306020846E-3</v>
      </c>
      <c r="AO1691" s="5">
        <f t="shared" si="1992"/>
        <v>8.7707824315778904E-4</v>
      </c>
      <c r="AP1691" s="5">
        <f t="shared" si="1993"/>
        <v>2.4452941419239095E-4</v>
      </c>
      <c r="AQ1691" s="5">
        <f t="shared" si="1994"/>
        <v>5.1131100507628793E-5</v>
      </c>
      <c r="AR1691" s="5">
        <f t="shared" si="1995"/>
        <v>4.5583135711313796E-4</v>
      </c>
      <c r="AS1691" s="5">
        <f t="shared" si="1996"/>
        <v>5.3617361567979526E-4</v>
      </c>
      <c r="AT1691" s="5">
        <f t="shared" si="1997"/>
        <v>3.1533827331649701E-4</v>
      </c>
      <c r="AU1691" s="5">
        <f t="shared" si="1998"/>
        <v>1.2363933834150031E-4</v>
      </c>
      <c r="AV1691" s="5">
        <f t="shared" si="1999"/>
        <v>3.6357827321632681E-5</v>
      </c>
      <c r="AW1691" s="5">
        <f t="shared" si="2000"/>
        <v>2.3374478226748333E-7</v>
      </c>
      <c r="AX1691" s="5">
        <f t="shared" si="2001"/>
        <v>4.9157555332579963E-4</v>
      </c>
      <c r="AY1691" s="5">
        <f t="shared" si="2002"/>
        <v>4.1115379280169765E-4</v>
      </c>
      <c r="AZ1691" s="5">
        <f t="shared" si="2003"/>
        <v>1.7194451614966941E-4</v>
      </c>
      <c r="BA1691" s="5">
        <f t="shared" si="2004"/>
        <v>4.79381311025277E-5</v>
      </c>
      <c r="BB1691" s="5">
        <f t="shared" si="2005"/>
        <v>1.0023863213538513E-5</v>
      </c>
      <c r="BC1691" s="5">
        <f t="shared" si="2006"/>
        <v>1.6767918383607181E-6</v>
      </c>
      <c r="BD1691" s="5">
        <f t="shared" si="2007"/>
        <v>6.3542891181571216E-5</v>
      </c>
      <c r="BE1691" s="5">
        <f t="shared" si="2008"/>
        <v>7.4742602025763209E-5</v>
      </c>
      <c r="BF1691" s="5">
        <f t="shared" si="2009"/>
        <v>4.3958155300319528E-5</v>
      </c>
      <c r="BG1691" s="5">
        <f t="shared" si="2010"/>
        <v>1.7235323764805086E-5</v>
      </c>
      <c r="BH1691" s="5">
        <f t="shared" si="2011"/>
        <v>5.0682811286355792E-6</v>
      </c>
      <c r="BI1691" s="5">
        <f t="shared" si="2012"/>
        <v>1.1923175427125035E-6</v>
      </c>
      <c r="BJ1691" s="8">
        <f t="shared" si="2013"/>
        <v>0.43744984658156544</v>
      </c>
      <c r="BK1691" s="8">
        <f t="shared" si="2014"/>
        <v>0.30161245332794506</v>
      </c>
      <c r="BL1691" s="8">
        <f t="shared" si="2015"/>
        <v>0.248066495805532</v>
      </c>
      <c r="BM1691" s="8">
        <f t="shared" si="2016"/>
        <v>0.32649842558670283</v>
      </c>
      <c r="BN1691" s="8">
        <f t="shared" si="2017"/>
        <v>0.67325130225065011</v>
      </c>
    </row>
    <row r="1692" spans="1:66" x14ac:dyDescent="0.25">
      <c r="A1692" t="s">
        <v>114</v>
      </c>
      <c r="B1692" t="s">
        <v>377</v>
      </c>
      <c r="C1692" t="s">
        <v>134</v>
      </c>
      <c r="D1692" s="7" t="s">
        <v>575</v>
      </c>
      <c r="E1692">
        <f>VLOOKUP(A1692,home!$A$2:$E$405,3,FALSE)</f>
        <v>1.35326086956522</v>
      </c>
      <c r="F1692">
        <f>VLOOKUP(B1692,home!$B$2:$E$405,3,FALSE)</f>
        <v>1.34</v>
      </c>
      <c r="G1692">
        <f>VLOOKUP(C1692,away!$B$2:$E$405,4,FALSE)</f>
        <v>1</v>
      </c>
      <c r="H1692">
        <f>VLOOKUP(A1692,away!$A$2:$E$405,3,FALSE)</f>
        <v>1.10869565217391</v>
      </c>
      <c r="I1692">
        <f>VLOOKUP(C1692,away!$B$2:$E$405,3,FALSE)</f>
        <v>0.55000000000000004</v>
      </c>
      <c r="J1692">
        <f>VLOOKUP(B1692,home!$B$2:$E$405,4,FALSE)</f>
        <v>0.62</v>
      </c>
      <c r="K1692" s="3">
        <f t="shared" si="1962"/>
        <v>1.8133695652173949</v>
      </c>
      <c r="L1692" s="3">
        <f t="shared" si="1963"/>
        <v>0.37806521739130328</v>
      </c>
      <c r="M1692" s="5">
        <f t="shared" si="1964"/>
        <v>0.11175628755368955</v>
      </c>
      <c r="N1692" s="5">
        <f t="shared" si="1965"/>
        <v>0.20265545057154416</v>
      </c>
      <c r="O1692" s="5">
        <f t="shared" si="1966"/>
        <v>4.2251165148830643E-2</v>
      </c>
      <c r="P1692" s="5">
        <f t="shared" si="1967"/>
        <v>7.6616976975863352E-2</v>
      </c>
      <c r="Q1692" s="5">
        <f t="shared" si="1968"/>
        <v>0.18374461314592819</v>
      </c>
      <c r="R1692" s="5">
        <f t="shared" si="1969"/>
        <v>7.986847968514255E-3</v>
      </c>
      <c r="S1692" s="5">
        <f t="shared" si="1970"/>
        <v>1.3131612747291412E-2</v>
      </c>
      <c r="T1692" s="5">
        <f t="shared" si="1971"/>
        <v>6.946744711349627E-2</v>
      </c>
      <c r="U1692" s="5">
        <f t="shared" si="1972"/>
        <v>1.4483107028122126E-2</v>
      </c>
      <c r="V1692" s="5">
        <f t="shared" si="1973"/>
        <v>1.0002961638306339E-3</v>
      </c>
      <c r="W1692" s="5">
        <f t="shared" si="1974"/>
        <v>0.11106562975049004</v>
      </c>
      <c r="X1692" s="5">
        <f t="shared" si="1975"/>
        <v>4.1990051456321023E-2</v>
      </c>
      <c r="Y1692" s="5">
        <f t="shared" si="1976"/>
        <v>7.9374889660530079E-3</v>
      </c>
      <c r="Z1692" s="5">
        <f t="shared" si="1977"/>
        <v>1.0065164711625437E-3</v>
      </c>
      <c r="AA1692" s="5">
        <f t="shared" si="1978"/>
        <v>1.8251863356961685E-3</v>
      </c>
      <c r="AB1692" s="5">
        <f t="shared" si="1979"/>
        <v>1.6548686760010458E-3</v>
      </c>
      <c r="AC1692" s="5">
        <f t="shared" si="1980"/>
        <v>4.2860937531387871E-5</v>
      </c>
      <c r="AD1692" s="5">
        <f t="shared" si="1981"/>
        <v>5.0350758182810589E-2</v>
      </c>
      <c r="AE1692" s="5">
        <f t="shared" si="1982"/>
        <v>1.9035870338201227E-2</v>
      </c>
      <c r="AF1692" s="5">
        <f t="shared" si="1983"/>
        <v>3.5984002288223537E-3</v>
      </c>
      <c r="AG1692" s="5">
        <f t="shared" si="1984"/>
        <v>4.534766549235463E-4</v>
      </c>
      <c r="AH1692" s="5">
        <f t="shared" si="1985"/>
        <v>9.5132217119498592E-5</v>
      </c>
      <c r="AI1692" s="5">
        <f t="shared" si="1986"/>
        <v>1.7250986719615196E-4</v>
      </c>
      <c r="AJ1692" s="5">
        <f t="shared" si="1987"/>
        <v>1.5641207143659834E-4</v>
      </c>
      <c r="AK1692" s="5">
        <f t="shared" si="1988"/>
        <v>9.4544296658578787E-5</v>
      </c>
      <c r="AL1692" s="5">
        <f t="shared" si="1989"/>
        <v>1.175370276121113E-6</v>
      </c>
      <c r="AM1692" s="5">
        <f t="shared" si="1990"/>
        <v>1.8260906494865892E-2</v>
      </c>
      <c r="AN1692" s="5">
        <f t="shared" si="1991"/>
        <v>6.9038135837437356E-3</v>
      </c>
      <c r="AO1692" s="5">
        <f t="shared" si="1992"/>
        <v>1.3050458916835537E-3</v>
      </c>
      <c r="AP1692" s="5">
        <f t="shared" si="1993"/>
        <v>1.6446415291499001E-4</v>
      </c>
      <c r="AQ1692" s="5">
        <f t="shared" si="1994"/>
        <v>1.5544543931220556E-5</v>
      </c>
      <c r="AR1692" s="5">
        <f t="shared" si="1995"/>
        <v>7.1932364692399823E-6</v>
      </c>
      <c r="AS1692" s="5">
        <f t="shared" si="1996"/>
        <v>1.3043996088731614E-5</v>
      </c>
      <c r="AT1692" s="5">
        <f t="shared" si="1997"/>
        <v>1.1826792758060327E-5</v>
      </c>
      <c r="AU1692" s="5">
        <f t="shared" si="1998"/>
        <v>7.1487820138666942E-6</v>
      </c>
      <c r="AV1692" s="5">
        <f t="shared" si="1999"/>
        <v>3.240845933079846E-6</v>
      </c>
      <c r="AW1692" s="5">
        <f t="shared" si="2000"/>
        <v>2.2383358405977423E-8</v>
      </c>
      <c r="AX1692" s="5">
        <f t="shared" si="2001"/>
        <v>5.5189620118450775E-3</v>
      </c>
      <c r="AY1692" s="5">
        <f t="shared" si="2002"/>
        <v>2.0865275727825539E-3</v>
      </c>
      <c r="AZ1692" s="5">
        <f t="shared" si="2003"/>
        <v>3.9442175019849225E-4</v>
      </c>
      <c r="BA1692" s="5">
        <f t="shared" si="2004"/>
        <v>4.9705714910883767E-5</v>
      </c>
      <c r="BB1692" s="5">
        <f t="shared" si="2005"/>
        <v>4.6980004783433524E-6</v>
      </c>
      <c r="BC1692" s="5">
        <f t="shared" si="2006"/>
        <v>3.5523011442986538E-7</v>
      </c>
      <c r="BD1692" s="5">
        <f t="shared" si="2007"/>
        <v>4.5325208491504392E-7</v>
      </c>
      <c r="BE1692" s="5">
        <f t="shared" si="2008"/>
        <v>8.219135361562709E-7</v>
      </c>
      <c r="BF1692" s="5">
        <f t="shared" si="2009"/>
        <v>7.4521649585299446E-7</v>
      </c>
      <c r="BG1692" s="5">
        <f t="shared" si="2010"/>
        <v>4.5045097102592491E-7</v>
      </c>
      <c r="BH1692" s="5">
        <f t="shared" si="2011"/>
        <v>2.0420852037025875E-7</v>
      </c>
      <c r="BI1692" s="5">
        <f t="shared" si="2012"/>
        <v>7.4061103159500758E-8</v>
      </c>
      <c r="BJ1692" s="8">
        <f t="shared" si="2013"/>
        <v>0.72500363135605983</v>
      </c>
      <c r="BK1692" s="8">
        <f t="shared" si="2014"/>
        <v>0.20463573732126497</v>
      </c>
      <c r="BL1692" s="8">
        <f t="shared" si="2015"/>
        <v>6.8764976365549527E-2</v>
      </c>
      <c r="BM1692" s="8">
        <f t="shared" si="2016"/>
        <v>0.37231301496024233</v>
      </c>
      <c r="BN1692" s="8">
        <f t="shared" si="2017"/>
        <v>0.62501134136437009</v>
      </c>
    </row>
    <row r="1693" spans="1:66" x14ac:dyDescent="0.25">
      <c r="A1693" t="s">
        <v>114</v>
      </c>
      <c r="B1693" t="s">
        <v>112</v>
      </c>
      <c r="C1693" t="s">
        <v>104</v>
      </c>
      <c r="D1693" s="7" t="s">
        <v>575</v>
      </c>
      <c r="E1693">
        <f>VLOOKUP(A1693,home!$A$2:$E$405,3,FALSE)</f>
        <v>1.35326086956522</v>
      </c>
      <c r="F1693">
        <f>VLOOKUP(B1693,home!$B$2:$E$405,3,FALSE)</f>
        <v>1.1200000000000001</v>
      </c>
      <c r="G1693">
        <f>VLOOKUP(C1693,away!$B$2:$E$405,4,FALSE)</f>
        <v>0.74</v>
      </c>
      <c r="H1693">
        <f>VLOOKUP(A1693,away!$A$2:$E$405,3,FALSE)</f>
        <v>1.10869565217391</v>
      </c>
      <c r="I1693">
        <f>VLOOKUP(C1693,away!$B$2:$E$405,3,FALSE)</f>
        <v>0.9</v>
      </c>
      <c r="J1693">
        <f>VLOOKUP(B1693,home!$B$2:$E$405,4,FALSE)</f>
        <v>0.98</v>
      </c>
      <c r="K1693" s="3">
        <f t="shared" si="1962"/>
        <v>1.1215826086956544</v>
      </c>
      <c r="L1693" s="3">
        <f t="shared" si="1963"/>
        <v>0.97786956521738855</v>
      </c>
      <c r="M1693" s="5">
        <f t="shared" si="1964"/>
        <v>0.12252353145765929</v>
      </c>
      <c r="N1693" s="5">
        <f t="shared" si="1965"/>
        <v>0.13742026203888558</v>
      </c>
      <c r="O1693" s="5">
        <f t="shared" si="1966"/>
        <v>0.11981203243540033</v>
      </c>
      <c r="P1693" s="5">
        <f t="shared" si="1967"/>
        <v>0.13437909189202465</v>
      </c>
      <c r="Q1693" s="5">
        <f t="shared" si="1968"/>
        <v>7.7064087992606875E-2</v>
      </c>
      <c r="R1693" s="5">
        <f t="shared" si="1969"/>
        <v>5.8580270032708277E-2</v>
      </c>
      <c r="S1693" s="5">
        <f t="shared" si="1970"/>
        <v>3.6845453528176871E-2</v>
      </c>
      <c r="T1693" s="5">
        <f t="shared" si="1971"/>
        <v>7.5358626219205055E-2</v>
      </c>
      <c r="U1693" s="5">
        <f t="shared" si="1972"/>
        <v>6.5702612081380812E-2</v>
      </c>
      <c r="V1693" s="5">
        <f t="shared" si="1973"/>
        <v>4.4900749781252511E-3</v>
      </c>
      <c r="W1693" s="5">
        <f t="shared" si="1974"/>
        <v>2.881124694916648E-2</v>
      </c>
      <c r="X1693" s="5">
        <f t="shared" si="1975"/>
        <v>2.8173641527552237E-2</v>
      </c>
      <c r="Y1693" s="5">
        <f t="shared" si="1976"/>
        <v>1.3775073295569033E-2</v>
      </c>
      <c r="Z1693" s="5">
        <f t="shared" si="1977"/>
        <v>1.9094621062400556E-2</v>
      </c>
      <c r="AA1693" s="5">
        <f t="shared" si="1978"/>
        <v>2.1416194903222201E-2</v>
      </c>
      <c r="AB1693" s="5">
        <f t="shared" si="1979"/>
        <v>1.2010015873945271E-2</v>
      </c>
      <c r="AC1693" s="5">
        <f t="shared" si="1980"/>
        <v>3.0778383492402971E-4</v>
      </c>
      <c r="AD1693" s="5">
        <f t="shared" si="1981"/>
        <v>8.0785483782552184E-3</v>
      </c>
      <c r="AE1693" s="5">
        <f t="shared" si="1982"/>
        <v>7.8997665902320706E-3</v>
      </c>
      <c r="AF1693" s="5">
        <f t="shared" si="1983"/>
        <v>3.8624706604545428E-3</v>
      </c>
      <c r="AG1693" s="5">
        <f t="shared" si="1984"/>
        <v>1.2589975018012013E-3</v>
      </c>
      <c r="AH1693" s="5">
        <f t="shared" si="1985"/>
        <v>4.6680121990701042E-3</v>
      </c>
      <c r="AI1693" s="5">
        <f t="shared" si="1986"/>
        <v>5.2355612996561858E-3</v>
      </c>
      <c r="AJ1693" s="5">
        <f t="shared" si="1987"/>
        <v>2.9360572502271989E-3</v>
      </c>
      <c r="AK1693" s="5">
        <f t="shared" si="1988"/>
        <v>1.0976769166632034E-3</v>
      </c>
      <c r="AL1693" s="5">
        <f t="shared" si="1989"/>
        <v>1.3502618393081071E-5</v>
      </c>
      <c r="AM1693" s="5">
        <f t="shared" si="1990"/>
        <v>1.8121518729115071E-3</v>
      </c>
      <c r="AN1693" s="5">
        <f t="shared" si="1991"/>
        <v>1.7720481640718518E-3</v>
      </c>
      <c r="AO1693" s="5">
        <f t="shared" si="1992"/>
        <v>8.6641598387260659E-4</v>
      </c>
      <c r="AP1693" s="5">
        <f t="shared" si="1993"/>
        <v>2.8241394048230062E-4</v>
      </c>
      <c r="AQ1693" s="5">
        <f t="shared" si="1994"/>
        <v>6.9040999297689183E-5</v>
      </c>
      <c r="AR1693" s="5">
        <f t="shared" si="1995"/>
        <v>9.1294141190682995E-4</v>
      </c>
      <c r="AS1693" s="5">
        <f t="shared" si="1996"/>
        <v>1.0239392103527562E-3</v>
      </c>
      <c r="AT1693" s="5">
        <f t="shared" si="1997"/>
        <v>5.7421620534660659E-4</v>
      </c>
      <c r="AU1693" s="5">
        <f t="shared" si="1998"/>
        <v>2.1467696984932212E-4</v>
      </c>
      <c r="AV1693" s="5">
        <f t="shared" si="1999"/>
        <v>6.01944889676203E-5</v>
      </c>
      <c r="AW1693" s="5">
        <f t="shared" si="2000"/>
        <v>4.11365332629052E-7</v>
      </c>
      <c r="AX1693" s="5">
        <f t="shared" si="2001"/>
        <v>3.3874633749546692E-4</v>
      </c>
      <c r="AY1693" s="5">
        <f t="shared" si="2002"/>
        <v>3.31249733765675E-4</v>
      </c>
      <c r="AZ1693" s="5">
        <f t="shared" si="2003"/>
        <v>1.6195951656790814E-4</v>
      </c>
      <c r="BA1693" s="5">
        <f t="shared" si="2004"/>
        <v>5.279176068302627E-5</v>
      </c>
      <c r="BB1693" s="5">
        <f t="shared" si="2005"/>
        <v>1.2905864016542829E-5</v>
      </c>
      <c r="BC1693" s="5">
        <f t="shared" si="2006"/>
        <v>2.5240503269222958E-6</v>
      </c>
      <c r="BD1693" s="5">
        <f t="shared" si="2007"/>
        <v>1.4878960358838007E-4</v>
      </c>
      <c r="BE1693" s="5">
        <f t="shared" si="2008"/>
        <v>1.6687983173944759E-4</v>
      </c>
      <c r="BF1693" s="5">
        <f t="shared" si="2009"/>
        <v>9.358475851051078E-5</v>
      </c>
      <c r="BG1693" s="5">
        <f t="shared" si="2010"/>
        <v>3.49876791947905E-5</v>
      </c>
      <c r="BH1693" s="5">
        <f t="shared" si="2011"/>
        <v>9.810393125874955E-6</v>
      </c>
      <c r="BI1693" s="5">
        <f t="shared" si="2012"/>
        <v>2.2006332628897496E-6</v>
      </c>
      <c r="BJ1693" s="8">
        <f t="shared" si="2013"/>
        <v>0.38740496937721974</v>
      </c>
      <c r="BK1693" s="8">
        <f t="shared" si="2014"/>
        <v>0.29889068804306884</v>
      </c>
      <c r="BL1693" s="8">
        <f t="shared" si="2015"/>
        <v>0.29470065417811864</v>
      </c>
      <c r="BM1693" s="8">
        <f t="shared" si="2016"/>
        <v>0.3499808184430897</v>
      </c>
      <c r="BN1693" s="8">
        <f t="shared" si="2017"/>
        <v>0.64977927584928497</v>
      </c>
    </row>
    <row r="1694" spans="1:66" x14ac:dyDescent="0.25">
      <c r="A1694" t="s">
        <v>114</v>
      </c>
      <c r="B1694" t="s">
        <v>133</v>
      </c>
      <c r="C1694" t="s">
        <v>115</v>
      </c>
      <c r="D1694" s="7" t="s">
        <v>575</v>
      </c>
      <c r="E1694">
        <f>VLOOKUP(A1694,home!$A$2:$E$405,3,FALSE)</f>
        <v>1.35326086956522</v>
      </c>
      <c r="F1694">
        <f>VLOOKUP(B1694,home!$B$2:$E$405,3,FALSE)</f>
        <v>1.1599999999999999</v>
      </c>
      <c r="G1694">
        <f>VLOOKUP(C1694,away!$B$2:$E$405,4,FALSE)</f>
        <v>0.93</v>
      </c>
      <c r="H1694">
        <f>VLOOKUP(A1694,away!$A$2:$E$405,3,FALSE)</f>
        <v>1.10869565217391</v>
      </c>
      <c r="I1694">
        <f>VLOOKUP(C1694,away!$B$2:$E$405,3,FALSE)</f>
        <v>0.61</v>
      </c>
      <c r="J1694">
        <f>VLOOKUP(B1694,home!$B$2:$E$405,4,FALSE)</f>
        <v>0.63</v>
      </c>
      <c r="K1694" s="3">
        <f t="shared" si="1962"/>
        <v>1.4598978260869593</v>
      </c>
      <c r="L1694" s="3">
        <f t="shared" si="1963"/>
        <v>0.42607173913043361</v>
      </c>
      <c r="M1694" s="5">
        <f t="shared" si="1964"/>
        <v>0.15168192259532304</v>
      </c>
      <c r="N1694" s="5">
        <f t="shared" si="1965"/>
        <v>0.22144010905360254</v>
      </c>
      <c r="O1694" s="5">
        <f t="shared" si="1966"/>
        <v>6.4627380554837105E-2</v>
      </c>
      <c r="P1694" s="5">
        <f t="shared" si="1967"/>
        <v>9.4349372377701302E-2</v>
      </c>
      <c r="Q1694" s="5">
        <f t="shared" si="1968"/>
        <v>0.16163996690790677</v>
      </c>
      <c r="R1694" s="5">
        <f t="shared" si="1969"/>
        <v>1.3767950214221903E-2</v>
      </c>
      <c r="S1694" s="5">
        <f t="shared" si="1970"/>
        <v>1.4671827591175036E-2</v>
      </c>
      <c r="T1694" s="5">
        <f t="shared" si="1971"/>
        <v>6.8870221813437577E-2</v>
      </c>
      <c r="U1694" s="5">
        <f t="shared" si="1972"/>
        <v>2.009980058741604E-2</v>
      </c>
      <c r="V1694" s="5">
        <f t="shared" si="1973"/>
        <v>1.0140208764761005E-3</v>
      </c>
      <c r="W1694" s="5">
        <f t="shared" si="1974"/>
        <v>7.8659278765873697E-2</v>
      </c>
      <c r="X1694" s="5">
        <f t="shared" si="1975"/>
        <v>3.3514495702521387E-2</v>
      </c>
      <c r="Y1694" s="5">
        <f t="shared" si="1976"/>
        <v>7.139789735026365E-3</v>
      </c>
      <c r="Z1694" s="5">
        <f t="shared" si="1977"/>
        <v>1.9553781640115845E-3</v>
      </c>
      <c r="AA1694" s="5">
        <f t="shared" si="1978"/>
        <v>2.8546523308184218E-3</v>
      </c>
      <c r="AB1694" s="5">
        <f t="shared" si="1979"/>
        <v>2.083750365997943E-3</v>
      </c>
      <c r="AC1694" s="5">
        <f t="shared" si="1980"/>
        <v>3.9421405512777255E-5</v>
      </c>
      <c r="AD1694" s="5">
        <f t="shared" si="1981"/>
        <v>2.8708627517966798E-2</v>
      </c>
      <c r="AE1694" s="5">
        <f t="shared" si="1982"/>
        <v>1.2231934854627938E-2</v>
      </c>
      <c r="AF1694" s="5">
        <f t="shared" si="1983"/>
        <v>2.6058408782207465E-3</v>
      </c>
      <c r="AG1694" s="5">
        <f t="shared" si="1984"/>
        <v>3.7009171829356332E-4</v>
      </c>
      <c r="AH1694" s="5">
        <f t="shared" si="1985"/>
        <v>2.0828284374952246E-4</v>
      </c>
      <c r="AI1694" s="5">
        <f t="shared" si="1986"/>
        <v>3.0407167080113767E-4</v>
      </c>
      <c r="AJ1694" s="5">
        <f t="shared" si="1987"/>
        <v>2.2195678558860522E-4</v>
      </c>
      <c r="AK1694" s="5">
        <f t="shared" si="1988"/>
        <v>1.0801140958868467E-4</v>
      </c>
      <c r="AL1694" s="5">
        <f t="shared" si="1989"/>
        <v>9.8083800751931453E-7</v>
      </c>
      <c r="AM1694" s="5">
        <f t="shared" si="1990"/>
        <v>8.3823325806839915E-3</v>
      </c>
      <c r="AN1694" s="5">
        <f t="shared" si="1991"/>
        <v>3.5714750206217237E-3</v>
      </c>
      <c r="AO1694" s="5">
        <f t="shared" si="1992"/>
        <v>7.608522866485994E-4</v>
      </c>
      <c r="AP1694" s="5">
        <f t="shared" si="1993"/>
        <v>1.08059218997912E-4</v>
      </c>
      <c r="AQ1694" s="5">
        <f t="shared" si="1994"/>
        <v>1.1510244841879188E-5</v>
      </c>
      <c r="AR1694" s="5">
        <f t="shared" si="1995"/>
        <v>1.7748686693478295E-5</v>
      </c>
      <c r="AS1694" s="5">
        <f t="shared" si="1996"/>
        <v>2.5911269119707503E-5</v>
      </c>
      <c r="AT1694" s="5">
        <f t="shared" si="1997"/>
        <v>1.8913902729507574E-5</v>
      </c>
      <c r="AU1694" s="5">
        <f t="shared" si="1998"/>
        <v>9.2041218258761018E-6</v>
      </c>
      <c r="AV1694" s="5">
        <f t="shared" si="1999"/>
        <v>3.3592693611590159E-6</v>
      </c>
      <c r="AW1694" s="5">
        <f t="shared" si="2000"/>
        <v>1.6947278890191601E-8</v>
      </c>
      <c r="AX1694" s="5">
        <f t="shared" si="2001"/>
        <v>2.0395581853464061E-3</v>
      </c>
      <c r="AY1694" s="5">
        <f t="shared" si="2002"/>
        <v>8.6899810308825435E-4</v>
      </c>
      <c r="AZ1694" s="5">
        <f t="shared" si="2003"/>
        <v>1.8512776654193018E-4</v>
      </c>
      <c r="BA1694" s="5">
        <f t="shared" si="2004"/>
        <v>2.6292569817284366E-5</v>
      </c>
      <c r="BB1694" s="5">
        <f t="shared" si="2005"/>
        <v>2.8006302370646737E-6</v>
      </c>
      <c r="BC1694" s="5">
        <f t="shared" si="2006"/>
        <v>2.3865387915348504E-7</v>
      </c>
      <c r="BD1694" s="5">
        <f t="shared" si="2007"/>
        <v>1.2603689677952458E-6</v>
      </c>
      <c r="BE1694" s="5">
        <f t="shared" si="2008"/>
        <v>1.8400099161517442E-6</v>
      </c>
      <c r="BF1694" s="5">
        <f t="shared" si="2009"/>
        <v>1.34311323828419E-6</v>
      </c>
      <c r="BG1694" s="5">
        <f t="shared" si="2010"/>
        <v>6.5360269891990152E-7</v>
      </c>
      <c r="BH1694" s="5">
        <f t="shared" si="2011"/>
        <v>2.3854828981943356E-7</v>
      </c>
      <c r="BI1694" s="5">
        <f t="shared" si="2012"/>
        <v>6.9651225944830539E-8</v>
      </c>
      <c r="BJ1694" s="8">
        <f t="shared" si="2013"/>
        <v>0.63113760220818149</v>
      </c>
      <c r="BK1694" s="8">
        <f t="shared" si="2014"/>
        <v>0.26262654378728406</v>
      </c>
      <c r="BL1694" s="8">
        <f t="shared" si="2015"/>
        <v>0.10435639930708601</v>
      </c>
      <c r="BM1694" s="8">
        <f t="shared" si="2016"/>
        <v>0.29170024060716121</v>
      </c>
      <c r="BN1694" s="8">
        <f t="shared" si="2017"/>
        <v>0.70750670170359264</v>
      </c>
    </row>
    <row r="1695" spans="1:66" x14ac:dyDescent="0.25">
      <c r="A1695" t="s">
        <v>136</v>
      </c>
      <c r="B1695" t="s">
        <v>307</v>
      </c>
      <c r="C1695" t="s">
        <v>386</v>
      </c>
      <c r="D1695" s="7" t="s">
        <v>575</v>
      </c>
      <c r="E1695">
        <f>VLOOKUP(A1695,home!$A$2:$E$405,3,FALSE)</f>
        <v>1.4901185770751</v>
      </c>
      <c r="F1695">
        <f>VLOOKUP(B1695,home!$B$2:$E$405,3,FALSE)</f>
        <v>0.57999999999999996</v>
      </c>
      <c r="G1695">
        <f>VLOOKUP(C1695,away!$B$2:$E$405,4,FALSE)</f>
        <v>1.25</v>
      </c>
      <c r="H1695">
        <f>VLOOKUP(A1695,away!$A$2:$E$405,3,FALSE)</f>
        <v>1.24901185770751</v>
      </c>
      <c r="I1695">
        <f>VLOOKUP(C1695,away!$B$2:$E$405,3,FALSE)</f>
        <v>0.82</v>
      </c>
      <c r="J1695">
        <f>VLOOKUP(B1695,home!$B$2:$E$405,4,FALSE)</f>
        <v>1.46</v>
      </c>
      <c r="K1695" s="3">
        <f t="shared" si="1962"/>
        <v>1.0803359683794473</v>
      </c>
      <c r="L1695" s="3">
        <f t="shared" si="1963"/>
        <v>1.4953169960474311</v>
      </c>
      <c r="M1695" s="5">
        <f t="shared" si="1964"/>
        <v>7.6104113292387851E-2</v>
      </c>
      <c r="N1695" s="5">
        <f t="shared" si="1965"/>
        <v>8.2218010931391E-2</v>
      </c>
      <c r="O1695" s="5">
        <f t="shared" si="1966"/>
        <v>0.11379977407522678</v>
      </c>
      <c r="P1695" s="5">
        <f t="shared" si="1967"/>
        <v>0.12294198912692245</v>
      </c>
      <c r="Q1695" s="5">
        <f t="shared" si="1968"/>
        <v>4.4411537228898131E-2</v>
      </c>
      <c r="R1695" s="5">
        <f t="shared" si="1969"/>
        <v>8.5083368160522227E-2</v>
      </c>
      <c r="S1695" s="5">
        <f t="shared" si="1970"/>
        <v>4.9651497260122912E-2</v>
      </c>
      <c r="T1695" s="5">
        <f t="shared" si="1971"/>
        <v>6.6409326438964619E-2</v>
      </c>
      <c r="U1695" s="5">
        <f t="shared" si="1972"/>
        <v>9.1918622934682823E-2</v>
      </c>
      <c r="V1695" s="5">
        <f t="shared" si="1973"/>
        <v>8.9121388701893459E-3</v>
      </c>
      <c r="W1695" s="5">
        <f t="shared" si="1974"/>
        <v>1.5993127026467182E-2</v>
      </c>
      <c r="X1695" s="5">
        <f t="shared" si="1975"/>
        <v>2.3914794662621891E-2</v>
      </c>
      <c r="Y1695" s="5">
        <f t="shared" si="1976"/>
        <v>1.7880099458001456E-2</v>
      </c>
      <c r="Z1695" s="5">
        <f t="shared" si="1977"/>
        <v>4.2408868830463249E-2</v>
      </c>
      <c r="AA1695" s="5">
        <f t="shared" si="1978"/>
        <v>4.5815826375835478E-2</v>
      </c>
      <c r="AB1695" s="5">
        <f t="shared" si="1979"/>
        <v>2.474824257742142E-2</v>
      </c>
      <c r="AC1695" s="5">
        <f t="shared" si="1980"/>
        <v>8.9981673844200904E-4</v>
      </c>
      <c r="AD1695" s="5">
        <f t="shared" si="1981"/>
        <v>4.3194875933884828E-3</v>
      </c>
      <c r="AE1695" s="5">
        <f t="shared" si="1982"/>
        <v>6.4590032126098148E-3</v>
      </c>
      <c r="AF1695" s="5">
        <f t="shared" si="1983"/>
        <v>4.8291286406702081E-3</v>
      </c>
      <c r="AG1695" s="5">
        <f t="shared" si="1984"/>
        <v>2.4070260441645301E-3</v>
      </c>
      <c r="AH1695" s="5">
        <f t="shared" si="1985"/>
        <v>1.5853675586334458E-2</v>
      </c>
      <c r="AI1695" s="5">
        <f t="shared" si="1986"/>
        <v>1.712729596693624E-2</v>
      </c>
      <c r="AJ1695" s="5">
        <f t="shared" si="1987"/>
        <v>9.2516169370807314E-3</v>
      </c>
      <c r="AK1695" s="5">
        <f t="shared" si="1988"/>
        <v>3.3316181809322698E-3</v>
      </c>
      <c r="AL1695" s="5">
        <f t="shared" si="1989"/>
        <v>5.8144168501770213E-5</v>
      </c>
      <c r="AM1695" s="5">
        <f t="shared" si="1990"/>
        <v>9.3329956242127129E-4</v>
      </c>
      <c r="AN1695" s="5">
        <f t="shared" si="1991"/>
        <v>1.3955786980921574E-3</v>
      </c>
      <c r="AO1695" s="5">
        <f t="shared" si="1992"/>
        <v>1.043416273289475E-3</v>
      </c>
      <c r="AP1695" s="5">
        <f t="shared" si="1993"/>
        <v>5.2007936246740777E-4</v>
      </c>
      <c r="AQ1695" s="5">
        <f t="shared" si="1994"/>
        <v>1.944208774977568E-4</v>
      </c>
      <c r="AR1695" s="5">
        <f t="shared" si="1995"/>
        <v>4.7412541108136242E-3</v>
      </c>
      <c r="AS1695" s="5">
        <f t="shared" si="1996"/>
        <v>5.1221473511388728E-3</v>
      </c>
      <c r="AT1695" s="5">
        <f t="shared" si="1997"/>
        <v>2.7668200093874168E-3</v>
      </c>
      <c r="AU1695" s="5">
        <f t="shared" si="1998"/>
        <v>9.963650580577289E-4</v>
      </c>
      <c r="AV1695" s="5">
        <f t="shared" si="1999"/>
        <v>2.691022524640602E-4</v>
      </c>
      <c r="AW1695" s="5">
        <f t="shared" si="2000"/>
        <v>2.6091303020767329E-6</v>
      </c>
      <c r="AX1695" s="5">
        <f t="shared" si="2001"/>
        <v>1.6804618109274972E-4</v>
      </c>
      <c r="AY1695" s="5">
        <f t="shared" si="2002"/>
        <v>2.5128231070885315E-4</v>
      </c>
      <c r="AZ1695" s="5">
        <f t="shared" si="2003"/>
        <v>1.8787335500450978E-4</v>
      </c>
      <c r="BA1695" s="5">
        <f t="shared" si="2004"/>
        <v>9.3643406947565406E-5</v>
      </c>
      <c r="BB1695" s="5">
        <f t="shared" si="2005"/>
        <v>3.5006644494120158E-5</v>
      </c>
      <c r="BC1695" s="5">
        <f t="shared" si="2006"/>
        <v>1.0469206097329611E-5</v>
      </c>
      <c r="BD1695" s="5">
        <f t="shared" si="2007"/>
        <v>1.181612975746563E-3</v>
      </c>
      <c r="BE1695" s="5">
        <f t="shared" si="2008"/>
        <v>1.2765389984028836E-3</v>
      </c>
      <c r="BF1695" s="5">
        <f t="shared" si="2009"/>
        <v>6.8954549750685436E-4</v>
      </c>
      <c r="BG1695" s="5">
        <f t="shared" si="2010"/>
        <v>2.483136009302518E-4</v>
      </c>
      <c r="BH1695" s="5">
        <f t="shared" si="2011"/>
        <v>6.7065528630692791E-5</v>
      </c>
      <c r="BI1695" s="5">
        <f t="shared" si="2012"/>
        <v>1.4490660563623815E-5</v>
      </c>
      <c r="BJ1695" s="8">
        <f t="shared" si="2013"/>
        <v>0.27367465711529049</v>
      </c>
      <c r="BK1695" s="8">
        <f t="shared" si="2014"/>
        <v>0.25881898176727519</v>
      </c>
      <c r="BL1695" s="8">
        <f t="shared" si="2015"/>
        <v>0.4243032968386149</v>
      </c>
      <c r="BM1695" s="8">
        <f t="shared" si="2016"/>
        <v>0.47439833855588864</v>
      </c>
      <c r="BN1695" s="8">
        <f t="shared" si="2017"/>
        <v>0.52455879281534845</v>
      </c>
    </row>
    <row r="1696" spans="1:66" x14ac:dyDescent="0.25">
      <c r="A1696" t="s">
        <v>136</v>
      </c>
      <c r="B1696" t="s">
        <v>315</v>
      </c>
      <c r="C1696" t="s">
        <v>516</v>
      </c>
      <c r="D1696" s="7" t="s">
        <v>575</v>
      </c>
      <c r="E1696">
        <f>VLOOKUP(A1696,home!$A$2:$E$405,3,FALSE)</f>
        <v>1.4901185770751</v>
      </c>
      <c r="F1696">
        <f>VLOOKUP(B1696,home!$B$2:$E$405,3,FALSE)</f>
        <v>0.85</v>
      </c>
      <c r="G1696" t="e">
        <f>VLOOKUP(C1696,away!$B$2:$E$405,4,FALSE)</f>
        <v>#N/A</v>
      </c>
      <c r="H1696">
        <f>VLOOKUP(A1696,away!$A$2:$E$405,3,FALSE)</f>
        <v>1.24901185770751</v>
      </c>
      <c r="I1696" t="e">
        <f>VLOOKUP(C1696,away!$B$2:$E$405,3,FALSE)</f>
        <v>#N/A</v>
      </c>
      <c r="J1696">
        <f>VLOOKUP(B1696,home!$B$2:$E$405,4,FALSE)</f>
        <v>1.53</v>
      </c>
      <c r="K1696" s="3" t="e">
        <f t="shared" si="1962"/>
        <v>#N/A</v>
      </c>
      <c r="L1696" s="3" t="e">
        <f t="shared" si="1963"/>
        <v>#N/A</v>
      </c>
      <c r="M1696" s="5" t="e">
        <f t="shared" si="1964"/>
        <v>#N/A</v>
      </c>
      <c r="N1696" s="5" t="e">
        <f t="shared" si="1965"/>
        <v>#N/A</v>
      </c>
      <c r="O1696" s="5" t="e">
        <f t="shared" si="1966"/>
        <v>#N/A</v>
      </c>
      <c r="P1696" s="5" t="e">
        <f t="shared" si="1967"/>
        <v>#N/A</v>
      </c>
      <c r="Q1696" s="5" t="e">
        <f t="shared" si="1968"/>
        <v>#N/A</v>
      </c>
      <c r="R1696" s="5" t="e">
        <f t="shared" si="1969"/>
        <v>#N/A</v>
      </c>
      <c r="S1696" s="5" t="e">
        <f t="shared" si="1970"/>
        <v>#N/A</v>
      </c>
      <c r="T1696" s="5" t="e">
        <f t="shared" si="1971"/>
        <v>#N/A</v>
      </c>
      <c r="U1696" s="5" t="e">
        <f t="shared" si="1972"/>
        <v>#N/A</v>
      </c>
      <c r="V1696" s="5" t="e">
        <f t="shared" si="1973"/>
        <v>#N/A</v>
      </c>
      <c r="W1696" s="5" t="e">
        <f t="shared" si="1974"/>
        <v>#N/A</v>
      </c>
      <c r="X1696" s="5" t="e">
        <f t="shared" si="1975"/>
        <v>#N/A</v>
      </c>
      <c r="Y1696" s="5" t="e">
        <f t="shared" si="1976"/>
        <v>#N/A</v>
      </c>
      <c r="Z1696" s="5" t="e">
        <f t="shared" si="1977"/>
        <v>#N/A</v>
      </c>
      <c r="AA1696" s="5" t="e">
        <f t="shared" si="1978"/>
        <v>#N/A</v>
      </c>
      <c r="AB1696" s="5" t="e">
        <f t="shared" si="1979"/>
        <v>#N/A</v>
      </c>
      <c r="AC1696" s="5" t="e">
        <f t="shared" si="1980"/>
        <v>#N/A</v>
      </c>
      <c r="AD1696" s="5" t="e">
        <f t="shared" si="1981"/>
        <v>#N/A</v>
      </c>
      <c r="AE1696" s="5" t="e">
        <f t="shared" si="1982"/>
        <v>#N/A</v>
      </c>
      <c r="AF1696" s="5" t="e">
        <f t="shared" si="1983"/>
        <v>#N/A</v>
      </c>
      <c r="AG1696" s="5" t="e">
        <f t="shared" si="1984"/>
        <v>#N/A</v>
      </c>
      <c r="AH1696" s="5" t="e">
        <f t="shared" si="1985"/>
        <v>#N/A</v>
      </c>
      <c r="AI1696" s="5" t="e">
        <f t="shared" si="1986"/>
        <v>#N/A</v>
      </c>
      <c r="AJ1696" s="5" t="e">
        <f t="shared" si="1987"/>
        <v>#N/A</v>
      </c>
      <c r="AK1696" s="5" t="e">
        <f t="shared" si="1988"/>
        <v>#N/A</v>
      </c>
      <c r="AL1696" s="5" t="e">
        <f t="shared" si="1989"/>
        <v>#N/A</v>
      </c>
      <c r="AM1696" s="5" t="e">
        <f t="shared" si="1990"/>
        <v>#N/A</v>
      </c>
      <c r="AN1696" s="5" t="e">
        <f t="shared" si="1991"/>
        <v>#N/A</v>
      </c>
      <c r="AO1696" s="5" t="e">
        <f t="shared" si="1992"/>
        <v>#N/A</v>
      </c>
      <c r="AP1696" s="5" t="e">
        <f t="shared" si="1993"/>
        <v>#N/A</v>
      </c>
      <c r="AQ1696" s="5" t="e">
        <f t="shared" si="1994"/>
        <v>#N/A</v>
      </c>
      <c r="AR1696" s="5" t="e">
        <f t="shared" si="1995"/>
        <v>#N/A</v>
      </c>
      <c r="AS1696" s="5" t="e">
        <f t="shared" si="1996"/>
        <v>#N/A</v>
      </c>
      <c r="AT1696" s="5" t="e">
        <f t="shared" si="1997"/>
        <v>#N/A</v>
      </c>
      <c r="AU1696" s="5" t="e">
        <f t="shared" si="1998"/>
        <v>#N/A</v>
      </c>
      <c r="AV1696" s="5" t="e">
        <f t="shared" si="1999"/>
        <v>#N/A</v>
      </c>
      <c r="AW1696" s="5" t="e">
        <f t="shared" si="2000"/>
        <v>#N/A</v>
      </c>
      <c r="AX1696" s="5" t="e">
        <f t="shared" si="2001"/>
        <v>#N/A</v>
      </c>
      <c r="AY1696" s="5" t="e">
        <f t="shared" si="2002"/>
        <v>#N/A</v>
      </c>
      <c r="AZ1696" s="5" t="e">
        <f t="shared" si="2003"/>
        <v>#N/A</v>
      </c>
      <c r="BA1696" s="5" t="e">
        <f t="shared" si="2004"/>
        <v>#N/A</v>
      </c>
      <c r="BB1696" s="5" t="e">
        <f t="shared" si="2005"/>
        <v>#N/A</v>
      </c>
      <c r="BC1696" s="5" t="e">
        <f t="shared" si="2006"/>
        <v>#N/A</v>
      </c>
      <c r="BD1696" s="5" t="e">
        <f t="shared" si="2007"/>
        <v>#N/A</v>
      </c>
      <c r="BE1696" s="5" t="e">
        <f t="shared" si="2008"/>
        <v>#N/A</v>
      </c>
      <c r="BF1696" s="5" t="e">
        <f t="shared" si="2009"/>
        <v>#N/A</v>
      </c>
      <c r="BG1696" s="5" t="e">
        <f t="shared" si="2010"/>
        <v>#N/A</v>
      </c>
      <c r="BH1696" s="5" t="e">
        <f t="shared" si="2011"/>
        <v>#N/A</v>
      </c>
      <c r="BI1696" s="5" t="e">
        <f t="shared" si="2012"/>
        <v>#N/A</v>
      </c>
      <c r="BJ1696" s="8" t="e">
        <f t="shared" si="2013"/>
        <v>#N/A</v>
      </c>
      <c r="BK1696" s="8" t="e">
        <f t="shared" si="2014"/>
        <v>#N/A</v>
      </c>
      <c r="BL1696" s="8" t="e">
        <f t="shared" si="2015"/>
        <v>#N/A</v>
      </c>
      <c r="BM1696" s="8" t="e">
        <f t="shared" si="2016"/>
        <v>#N/A</v>
      </c>
      <c r="BN1696" s="8" t="e">
        <f t="shared" si="2017"/>
        <v>#N/A</v>
      </c>
    </row>
    <row r="1697" spans="1:66" x14ac:dyDescent="0.25">
      <c r="A1697" t="s">
        <v>136</v>
      </c>
      <c r="B1697" t="s">
        <v>323</v>
      </c>
      <c r="C1697" t="s">
        <v>137</v>
      </c>
      <c r="D1697" s="7" t="s">
        <v>575</v>
      </c>
      <c r="E1697">
        <f>VLOOKUP(A1697,home!$A$2:$E$405,3,FALSE)</f>
        <v>1.4901185770751</v>
      </c>
      <c r="F1697">
        <f>VLOOKUP(B1697,home!$B$2:$E$405,3,FALSE)</f>
        <v>1.1000000000000001</v>
      </c>
      <c r="G1697">
        <f>VLOOKUP(C1697,away!$B$2:$E$405,4,FALSE)</f>
        <v>0.98</v>
      </c>
      <c r="H1697">
        <f>VLOOKUP(A1697,away!$A$2:$E$405,3,FALSE)</f>
        <v>1.24901185770751</v>
      </c>
      <c r="I1697">
        <f>VLOOKUP(C1697,away!$B$2:$E$405,3,FALSE)</f>
        <v>0.49</v>
      </c>
      <c r="J1697">
        <f>VLOOKUP(B1697,home!$B$2:$E$405,4,FALSE)</f>
        <v>0.95</v>
      </c>
      <c r="K1697" s="3">
        <f t="shared" si="1962"/>
        <v>1.6063478260869579</v>
      </c>
      <c r="L1697" s="3">
        <f t="shared" si="1963"/>
        <v>0.58141501976284582</v>
      </c>
      <c r="M1697" s="5">
        <f t="shared" si="1964"/>
        <v>0.11216740390869609</v>
      </c>
      <c r="N1697" s="5">
        <f t="shared" si="1965"/>
        <v>0.18017986542655168</v>
      </c>
      <c r="O1697" s="5">
        <f t="shared" si="1966"/>
        <v>6.5215813360321645E-2</v>
      </c>
      <c r="P1697" s="5">
        <f t="shared" si="1967"/>
        <v>0.10475928001784544</v>
      </c>
      <c r="Q1697" s="5">
        <f t="shared" si="1968"/>
        <v>0.14471576756629101</v>
      </c>
      <c r="R1697" s="5">
        <f t="shared" si="1969"/>
        <v>1.8958726706870734E-2</v>
      </c>
      <c r="S1697" s="5">
        <f t="shared" si="1970"/>
        <v>2.4460106874699912E-2</v>
      </c>
      <c r="T1697" s="5">
        <f t="shared" si="1971"/>
        <v>8.4139920859550479E-2</v>
      </c>
      <c r="U1697" s="5">
        <f t="shared" si="1972"/>
        <v>3.0454309430958552E-2</v>
      </c>
      <c r="V1697" s="5">
        <f t="shared" si="1973"/>
        <v>2.5382925639717332E-3</v>
      </c>
      <c r="W1697" s="5">
        <f t="shared" si="1974"/>
        <v>7.7487952876872324E-2</v>
      </c>
      <c r="X1697" s="5">
        <f t="shared" si="1975"/>
        <v>4.5052659653289182E-2</v>
      </c>
      <c r="Y1697" s="5">
        <f t="shared" si="1976"/>
        <v>1.3097146501342947E-2</v>
      </c>
      <c r="Z1697" s="5">
        <f t="shared" si="1977"/>
        <v>3.6742961543178815E-3</v>
      </c>
      <c r="AA1697" s="5">
        <f t="shared" si="1978"/>
        <v>5.9021976398881976E-3</v>
      </c>
      <c r="AB1697" s="5">
        <f t="shared" si="1979"/>
        <v>4.7404911739849917E-3</v>
      </c>
      <c r="AC1697" s="5">
        <f t="shared" si="1980"/>
        <v>1.4816565029711045E-4</v>
      </c>
      <c r="AD1697" s="5">
        <f t="shared" si="1981"/>
        <v>3.1118151162923127E-2</v>
      </c>
      <c r="AE1697" s="5">
        <f t="shared" si="1982"/>
        <v>1.8092560473374174E-2</v>
      </c>
      <c r="AF1697" s="5">
        <f t="shared" si="1983"/>
        <v>5.2596432025936637E-3</v>
      </c>
      <c r="AG1697" s="5">
        <f t="shared" si="1984"/>
        <v>1.0193451855271712E-3</v>
      </c>
      <c r="AH1697" s="5">
        <f t="shared" si="1985"/>
        <v>5.3407274279431967E-4</v>
      </c>
      <c r="AI1697" s="5">
        <f t="shared" si="1986"/>
        <v>8.5790658935995436E-4</v>
      </c>
      <c r="AJ1697" s="5">
        <f t="shared" si="1987"/>
        <v>6.8904819240201982E-4</v>
      </c>
      <c r="AK1697" s="5">
        <f t="shared" si="1988"/>
        <v>3.6895035531137732E-4</v>
      </c>
      <c r="AL1697" s="5">
        <f t="shared" si="1989"/>
        <v>5.5352005333513095E-6</v>
      </c>
      <c r="AM1697" s="5">
        <f t="shared" si="1990"/>
        <v>9.9973148944813781E-3</v>
      </c>
      <c r="AN1697" s="5">
        <f t="shared" si="1991"/>
        <v>5.8125890369502831E-3</v>
      </c>
      <c r="AO1697" s="5">
        <f t="shared" si="1992"/>
        <v>1.6897632848958746E-3</v>
      </c>
      <c r="AP1697" s="5">
        <f t="shared" si="1993"/>
        <v>3.274845845607555E-4</v>
      </c>
      <c r="AQ1697" s="5">
        <f t="shared" si="1994"/>
        <v>4.7601114051104742E-5</v>
      </c>
      <c r="AR1697" s="5">
        <f t="shared" si="1995"/>
        <v>6.2103582861311351E-5</v>
      </c>
      <c r="AS1697" s="5">
        <f t="shared" si="1996"/>
        <v>9.9759955321478735E-5</v>
      </c>
      <c r="AT1697" s="5">
        <f t="shared" si="1997"/>
        <v>8.0124593680594723E-5</v>
      </c>
      <c r="AU1697" s="5">
        <f t="shared" si="1998"/>
        <v>4.2902655624974704E-5</v>
      </c>
      <c r="AV1697" s="5">
        <f t="shared" si="1999"/>
        <v>1.7229146899133879E-5</v>
      </c>
      <c r="AW1697" s="5">
        <f t="shared" si="2000"/>
        <v>1.4360074575584177E-7</v>
      </c>
      <c r="AX1697" s="5">
        <f t="shared" si="2001"/>
        <v>2.6765275079094868E-3</v>
      </c>
      <c r="AY1697" s="5">
        <f t="shared" si="2002"/>
        <v>1.5561732939069948E-3</v>
      </c>
      <c r="AZ1697" s="5">
        <f t="shared" si="2003"/>
        <v>4.5239126321567404E-4</v>
      </c>
      <c r="BA1697" s="5">
        <f t="shared" si="2004"/>
        <v>8.7675691747693337E-5</v>
      </c>
      <c r="BB1697" s="5">
        <f t="shared" si="2005"/>
        <v>1.274399101255157E-5</v>
      </c>
      <c r="BC1697" s="5">
        <f t="shared" si="2006"/>
        <v>1.4819095572840406E-6</v>
      </c>
      <c r="BD1697" s="5">
        <f t="shared" si="2007"/>
        <v>6.017992642775479E-6</v>
      </c>
      <c r="BE1697" s="5">
        <f t="shared" si="2008"/>
        <v>9.6669893991296961E-6</v>
      </c>
      <c r="BF1697" s="5">
        <f t="shared" si="2009"/>
        <v>7.7642737030488293E-6</v>
      </c>
      <c r="BG1697" s="5">
        <f t="shared" si="2010"/>
        <v>4.1573747280122058E-6</v>
      </c>
      <c r="BH1697" s="5">
        <f t="shared" si="2011"/>
        <v>1.6695474641428164E-6</v>
      </c>
      <c r="BI1697" s="5">
        <f t="shared" si="2012"/>
        <v>5.3637478791496105E-7</v>
      </c>
      <c r="BJ1697" s="8">
        <f t="shared" si="2013"/>
        <v>0.62282475948060501</v>
      </c>
      <c r="BK1697" s="8">
        <f t="shared" si="2014"/>
        <v>0.2456349575099506</v>
      </c>
      <c r="BL1697" s="8">
        <f t="shared" si="2015"/>
        <v>0.12805344867900428</v>
      </c>
      <c r="BM1697" s="8">
        <f t="shared" si="2016"/>
        <v>0.37263457514413972</v>
      </c>
      <c r="BN1697" s="8">
        <f t="shared" si="2017"/>
        <v>0.62599685698657659</v>
      </c>
    </row>
    <row r="1698" spans="1:66" x14ac:dyDescent="0.25">
      <c r="A1698" t="s">
        <v>136</v>
      </c>
      <c r="B1698" t="s">
        <v>515</v>
      </c>
      <c r="C1698" t="s">
        <v>328</v>
      </c>
      <c r="D1698" s="7" t="s">
        <v>575</v>
      </c>
      <c r="E1698">
        <f>VLOOKUP(A1698,home!$A$2:$E$405,3,FALSE)</f>
        <v>1.4901185770751</v>
      </c>
      <c r="F1698" t="e">
        <f>VLOOKUP(B1698,home!$B$2:$E$405,3,FALSE)</f>
        <v>#N/A</v>
      </c>
      <c r="G1698">
        <f>VLOOKUP(C1698,away!$B$2:$E$405,4,FALSE)</f>
        <v>0.73</v>
      </c>
      <c r="H1698">
        <f>VLOOKUP(A1698,away!$A$2:$E$405,3,FALSE)</f>
        <v>1.24901185770751</v>
      </c>
      <c r="I1698">
        <f>VLOOKUP(C1698,away!$B$2:$E$405,3,FALSE)</f>
        <v>1.04</v>
      </c>
      <c r="J1698" t="e">
        <f>VLOOKUP(B1698,home!$B$2:$E$405,4,FALSE)</f>
        <v>#N/A</v>
      </c>
      <c r="K1698" s="3" t="e">
        <f t="shared" si="1962"/>
        <v>#N/A</v>
      </c>
      <c r="L1698" s="3" t="e">
        <f t="shared" si="1963"/>
        <v>#N/A</v>
      </c>
      <c r="M1698" s="5" t="e">
        <f t="shared" si="1964"/>
        <v>#N/A</v>
      </c>
      <c r="N1698" s="5" t="e">
        <f t="shared" si="1965"/>
        <v>#N/A</v>
      </c>
      <c r="O1698" s="5" t="e">
        <f t="shared" si="1966"/>
        <v>#N/A</v>
      </c>
      <c r="P1698" s="5" t="e">
        <f t="shared" si="1967"/>
        <v>#N/A</v>
      </c>
      <c r="Q1698" s="5" t="e">
        <f t="shared" si="1968"/>
        <v>#N/A</v>
      </c>
      <c r="R1698" s="5" t="e">
        <f t="shared" si="1969"/>
        <v>#N/A</v>
      </c>
      <c r="S1698" s="5" t="e">
        <f t="shared" si="1970"/>
        <v>#N/A</v>
      </c>
      <c r="T1698" s="5" t="e">
        <f t="shared" si="1971"/>
        <v>#N/A</v>
      </c>
      <c r="U1698" s="5" t="e">
        <f t="shared" si="1972"/>
        <v>#N/A</v>
      </c>
      <c r="V1698" s="5" t="e">
        <f t="shared" si="1973"/>
        <v>#N/A</v>
      </c>
      <c r="W1698" s="5" t="e">
        <f t="shared" si="1974"/>
        <v>#N/A</v>
      </c>
      <c r="X1698" s="5" t="e">
        <f t="shared" si="1975"/>
        <v>#N/A</v>
      </c>
      <c r="Y1698" s="5" t="e">
        <f t="shared" si="1976"/>
        <v>#N/A</v>
      </c>
      <c r="Z1698" s="5" t="e">
        <f t="shared" si="1977"/>
        <v>#N/A</v>
      </c>
      <c r="AA1698" s="5" t="e">
        <f t="shared" si="1978"/>
        <v>#N/A</v>
      </c>
      <c r="AB1698" s="5" t="e">
        <f t="shared" si="1979"/>
        <v>#N/A</v>
      </c>
      <c r="AC1698" s="5" t="e">
        <f t="shared" si="1980"/>
        <v>#N/A</v>
      </c>
      <c r="AD1698" s="5" t="e">
        <f t="shared" si="1981"/>
        <v>#N/A</v>
      </c>
      <c r="AE1698" s="5" t="e">
        <f t="shared" si="1982"/>
        <v>#N/A</v>
      </c>
      <c r="AF1698" s="5" t="e">
        <f t="shared" si="1983"/>
        <v>#N/A</v>
      </c>
      <c r="AG1698" s="5" t="e">
        <f t="shared" si="1984"/>
        <v>#N/A</v>
      </c>
      <c r="AH1698" s="5" t="e">
        <f t="shared" si="1985"/>
        <v>#N/A</v>
      </c>
      <c r="AI1698" s="5" t="e">
        <f t="shared" si="1986"/>
        <v>#N/A</v>
      </c>
      <c r="AJ1698" s="5" t="e">
        <f t="shared" si="1987"/>
        <v>#N/A</v>
      </c>
      <c r="AK1698" s="5" t="e">
        <f t="shared" si="1988"/>
        <v>#N/A</v>
      </c>
      <c r="AL1698" s="5" t="e">
        <f t="shared" si="1989"/>
        <v>#N/A</v>
      </c>
      <c r="AM1698" s="5" t="e">
        <f t="shared" si="1990"/>
        <v>#N/A</v>
      </c>
      <c r="AN1698" s="5" t="e">
        <f t="shared" si="1991"/>
        <v>#N/A</v>
      </c>
      <c r="AO1698" s="5" t="e">
        <f t="shared" si="1992"/>
        <v>#N/A</v>
      </c>
      <c r="AP1698" s="5" t="e">
        <f t="shared" si="1993"/>
        <v>#N/A</v>
      </c>
      <c r="AQ1698" s="5" t="e">
        <f t="shared" si="1994"/>
        <v>#N/A</v>
      </c>
      <c r="AR1698" s="5" t="e">
        <f t="shared" si="1995"/>
        <v>#N/A</v>
      </c>
      <c r="AS1698" s="5" t="e">
        <f t="shared" si="1996"/>
        <v>#N/A</v>
      </c>
      <c r="AT1698" s="5" t="e">
        <f t="shared" si="1997"/>
        <v>#N/A</v>
      </c>
      <c r="AU1698" s="5" t="e">
        <f t="shared" si="1998"/>
        <v>#N/A</v>
      </c>
      <c r="AV1698" s="5" t="e">
        <f t="shared" si="1999"/>
        <v>#N/A</v>
      </c>
      <c r="AW1698" s="5" t="e">
        <f t="shared" si="2000"/>
        <v>#N/A</v>
      </c>
      <c r="AX1698" s="5" t="e">
        <f t="shared" si="2001"/>
        <v>#N/A</v>
      </c>
      <c r="AY1698" s="5" t="e">
        <f t="shared" si="2002"/>
        <v>#N/A</v>
      </c>
      <c r="AZ1698" s="5" t="e">
        <f t="shared" si="2003"/>
        <v>#N/A</v>
      </c>
      <c r="BA1698" s="5" t="e">
        <f t="shared" si="2004"/>
        <v>#N/A</v>
      </c>
      <c r="BB1698" s="5" t="e">
        <f t="shared" si="2005"/>
        <v>#N/A</v>
      </c>
      <c r="BC1698" s="5" t="e">
        <f t="shared" si="2006"/>
        <v>#N/A</v>
      </c>
      <c r="BD1698" s="5" t="e">
        <f t="shared" si="2007"/>
        <v>#N/A</v>
      </c>
      <c r="BE1698" s="5" t="e">
        <f t="shared" si="2008"/>
        <v>#N/A</v>
      </c>
      <c r="BF1698" s="5" t="e">
        <f t="shared" si="2009"/>
        <v>#N/A</v>
      </c>
      <c r="BG1698" s="5" t="e">
        <f t="shared" si="2010"/>
        <v>#N/A</v>
      </c>
      <c r="BH1698" s="5" t="e">
        <f t="shared" si="2011"/>
        <v>#N/A</v>
      </c>
      <c r="BI1698" s="5" t="e">
        <f t="shared" si="2012"/>
        <v>#N/A</v>
      </c>
      <c r="BJ1698" s="8" t="e">
        <f t="shared" si="2013"/>
        <v>#N/A</v>
      </c>
      <c r="BK1698" s="8" t="e">
        <f t="shared" si="2014"/>
        <v>#N/A</v>
      </c>
      <c r="BL1698" s="8" t="e">
        <f t="shared" si="2015"/>
        <v>#N/A</v>
      </c>
      <c r="BM1698" s="8" t="e">
        <f t="shared" si="2016"/>
        <v>#N/A</v>
      </c>
      <c r="BN1698" s="8" t="e">
        <f t="shared" si="2017"/>
        <v>#N/A</v>
      </c>
    </row>
    <row r="1699" spans="1:66" x14ac:dyDescent="0.25">
      <c r="A1699" t="s">
        <v>136</v>
      </c>
      <c r="B1699" t="s">
        <v>514</v>
      </c>
      <c r="C1699" t="s">
        <v>473</v>
      </c>
      <c r="D1699" s="7" t="s">
        <v>575</v>
      </c>
      <c r="E1699">
        <f>VLOOKUP(A1699,home!$A$2:$E$405,3,FALSE)</f>
        <v>1.4901185770751</v>
      </c>
      <c r="F1699" t="e">
        <f>VLOOKUP(B1699,home!$B$2:$E$405,3,FALSE)</f>
        <v>#N/A</v>
      </c>
      <c r="G1699">
        <f>VLOOKUP(C1699,away!$B$2:$E$405,4,FALSE)</f>
        <v>1.25</v>
      </c>
      <c r="H1699">
        <f>VLOOKUP(A1699,away!$A$2:$E$405,3,FALSE)</f>
        <v>1.24901185770751</v>
      </c>
      <c r="I1699">
        <f>VLOOKUP(C1699,away!$B$2:$E$405,3,FALSE)</f>
        <v>0.57999999999999996</v>
      </c>
      <c r="J1699" t="e">
        <f>VLOOKUP(B1699,home!$B$2:$E$405,4,FALSE)</f>
        <v>#N/A</v>
      </c>
      <c r="K1699" s="3" t="e">
        <f t="shared" si="1962"/>
        <v>#N/A</v>
      </c>
      <c r="L1699" s="3" t="e">
        <f t="shared" si="1963"/>
        <v>#N/A</v>
      </c>
      <c r="M1699" s="5" t="e">
        <f t="shared" si="1964"/>
        <v>#N/A</v>
      </c>
      <c r="N1699" s="5" t="e">
        <f t="shared" si="1965"/>
        <v>#N/A</v>
      </c>
      <c r="O1699" s="5" t="e">
        <f t="shared" si="1966"/>
        <v>#N/A</v>
      </c>
      <c r="P1699" s="5" t="e">
        <f t="shared" si="1967"/>
        <v>#N/A</v>
      </c>
      <c r="Q1699" s="5" t="e">
        <f t="shared" si="1968"/>
        <v>#N/A</v>
      </c>
      <c r="R1699" s="5" t="e">
        <f t="shared" si="1969"/>
        <v>#N/A</v>
      </c>
      <c r="S1699" s="5" t="e">
        <f t="shared" si="1970"/>
        <v>#N/A</v>
      </c>
      <c r="T1699" s="5" t="e">
        <f t="shared" si="1971"/>
        <v>#N/A</v>
      </c>
      <c r="U1699" s="5" t="e">
        <f t="shared" si="1972"/>
        <v>#N/A</v>
      </c>
      <c r="V1699" s="5" t="e">
        <f t="shared" si="1973"/>
        <v>#N/A</v>
      </c>
      <c r="W1699" s="5" t="e">
        <f t="shared" si="1974"/>
        <v>#N/A</v>
      </c>
      <c r="X1699" s="5" t="e">
        <f t="shared" si="1975"/>
        <v>#N/A</v>
      </c>
      <c r="Y1699" s="5" t="e">
        <f t="shared" si="1976"/>
        <v>#N/A</v>
      </c>
      <c r="Z1699" s="5" t="e">
        <f t="shared" si="1977"/>
        <v>#N/A</v>
      </c>
      <c r="AA1699" s="5" t="e">
        <f t="shared" si="1978"/>
        <v>#N/A</v>
      </c>
      <c r="AB1699" s="5" t="e">
        <f t="shared" si="1979"/>
        <v>#N/A</v>
      </c>
      <c r="AC1699" s="5" t="e">
        <f t="shared" si="1980"/>
        <v>#N/A</v>
      </c>
      <c r="AD1699" s="5" t="e">
        <f t="shared" si="1981"/>
        <v>#N/A</v>
      </c>
      <c r="AE1699" s="5" t="e">
        <f t="shared" si="1982"/>
        <v>#N/A</v>
      </c>
      <c r="AF1699" s="5" t="e">
        <f t="shared" si="1983"/>
        <v>#N/A</v>
      </c>
      <c r="AG1699" s="5" t="e">
        <f t="shared" si="1984"/>
        <v>#N/A</v>
      </c>
      <c r="AH1699" s="5" t="e">
        <f t="shared" si="1985"/>
        <v>#N/A</v>
      </c>
      <c r="AI1699" s="5" t="e">
        <f t="shared" si="1986"/>
        <v>#N/A</v>
      </c>
      <c r="AJ1699" s="5" t="e">
        <f t="shared" si="1987"/>
        <v>#N/A</v>
      </c>
      <c r="AK1699" s="5" t="e">
        <f t="shared" si="1988"/>
        <v>#N/A</v>
      </c>
      <c r="AL1699" s="5" t="e">
        <f t="shared" si="1989"/>
        <v>#N/A</v>
      </c>
      <c r="AM1699" s="5" t="e">
        <f t="shared" si="1990"/>
        <v>#N/A</v>
      </c>
      <c r="AN1699" s="5" t="e">
        <f t="shared" si="1991"/>
        <v>#N/A</v>
      </c>
      <c r="AO1699" s="5" t="e">
        <f t="shared" si="1992"/>
        <v>#N/A</v>
      </c>
      <c r="AP1699" s="5" t="e">
        <f t="shared" si="1993"/>
        <v>#N/A</v>
      </c>
      <c r="AQ1699" s="5" t="e">
        <f t="shared" si="1994"/>
        <v>#N/A</v>
      </c>
      <c r="AR1699" s="5" t="e">
        <f t="shared" si="1995"/>
        <v>#N/A</v>
      </c>
      <c r="AS1699" s="5" t="e">
        <f t="shared" si="1996"/>
        <v>#N/A</v>
      </c>
      <c r="AT1699" s="5" t="e">
        <f t="shared" si="1997"/>
        <v>#N/A</v>
      </c>
      <c r="AU1699" s="5" t="e">
        <f t="shared" si="1998"/>
        <v>#N/A</v>
      </c>
      <c r="AV1699" s="5" t="e">
        <f t="shared" si="1999"/>
        <v>#N/A</v>
      </c>
      <c r="AW1699" s="5" t="e">
        <f t="shared" si="2000"/>
        <v>#N/A</v>
      </c>
      <c r="AX1699" s="5" t="e">
        <f t="shared" si="2001"/>
        <v>#N/A</v>
      </c>
      <c r="AY1699" s="5" t="e">
        <f t="shared" si="2002"/>
        <v>#N/A</v>
      </c>
      <c r="AZ1699" s="5" t="e">
        <f t="shared" si="2003"/>
        <v>#N/A</v>
      </c>
      <c r="BA1699" s="5" t="e">
        <f t="shared" si="2004"/>
        <v>#N/A</v>
      </c>
      <c r="BB1699" s="5" t="e">
        <f t="shared" si="2005"/>
        <v>#N/A</v>
      </c>
      <c r="BC1699" s="5" t="e">
        <f t="shared" si="2006"/>
        <v>#N/A</v>
      </c>
      <c r="BD1699" s="5" t="e">
        <f t="shared" si="2007"/>
        <v>#N/A</v>
      </c>
      <c r="BE1699" s="5" t="e">
        <f t="shared" si="2008"/>
        <v>#N/A</v>
      </c>
      <c r="BF1699" s="5" t="e">
        <f t="shared" si="2009"/>
        <v>#N/A</v>
      </c>
      <c r="BG1699" s="5" t="e">
        <f t="shared" si="2010"/>
        <v>#N/A</v>
      </c>
      <c r="BH1699" s="5" t="e">
        <f t="shared" si="2011"/>
        <v>#N/A</v>
      </c>
      <c r="BI1699" s="5" t="e">
        <f t="shared" si="2012"/>
        <v>#N/A</v>
      </c>
      <c r="BJ1699" s="8" t="e">
        <f t="shared" si="2013"/>
        <v>#N/A</v>
      </c>
      <c r="BK1699" s="8" t="e">
        <f t="shared" si="2014"/>
        <v>#N/A</v>
      </c>
      <c r="BL1699" s="8" t="e">
        <f t="shared" si="2015"/>
        <v>#N/A</v>
      </c>
      <c r="BM1699" s="8" t="e">
        <f t="shared" si="2016"/>
        <v>#N/A</v>
      </c>
      <c r="BN1699" s="8" t="e">
        <f t="shared" si="2017"/>
        <v>#N/A</v>
      </c>
    </row>
    <row r="1700" spans="1:66" x14ac:dyDescent="0.25">
      <c r="A1700" t="s">
        <v>136</v>
      </c>
      <c r="B1700" t="s">
        <v>344</v>
      </c>
      <c r="C1700" t="s">
        <v>388</v>
      </c>
      <c r="D1700" s="7" t="s">
        <v>575</v>
      </c>
      <c r="E1700">
        <f>VLOOKUP(A1700,home!$A$2:$E$405,3,FALSE)</f>
        <v>1.4901185770751</v>
      </c>
      <c r="F1700">
        <f>VLOOKUP(B1700,home!$B$2:$E$405,3,FALSE)</f>
        <v>1.1299999999999999</v>
      </c>
      <c r="G1700">
        <f>VLOOKUP(C1700,away!$B$2:$E$405,4,FALSE)</f>
        <v>0.76</v>
      </c>
      <c r="H1700">
        <f>VLOOKUP(A1700,away!$A$2:$E$405,3,FALSE)</f>
        <v>1.24901185770751</v>
      </c>
      <c r="I1700">
        <f>VLOOKUP(C1700,away!$B$2:$E$405,3,FALSE)</f>
        <v>0.95</v>
      </c>
      <c r="J1700">
        <f>VLOOKUP(B1700,home!$B$2:$E$405,4,FALSE)</f>
        <v>0.4</v>
      </c>
      <c r="K1700" s="3">
        <f t="shared" si="1962"/>
        <v>1.2797138339920957</v>
      </c>
      <c r="L1700" s="3">
        <f t="shared" si="1963"/>
        <v>0.4746245059288538</v>
      </c>
      <c r="M1700" s="5">
        <f t="shared" si="1964"/>
        <v>0.17302168596855041</v>
      </c>
      <c r="N1700" s="5">
        <f t="shared" si="1965"/>
        <v>0.22141824511459005</v>
      </c>
      <c r="O1700" s="5">
        <f t="shared" si="1966"/>
        <v>8.212033221780056E-2</v>
      </c>
      <c r="P1700" s="5">
        <f t="shared" si="1967"/>
        <v>0.10509052519114616</v>
      </c>
      <c r="Q1700" s="5">
        <f t="shared" si="1968"/>
        <v>0.14167599568569686</v>
      </c>
      <c r="R1700" s="5">
        <f t="shared" si="1969"/>
        <v>1.9488161052793454E-2</v>
      </c>
      <c r="S1700" s="5">
        <f t="shared" si="1970"/>
        <v>1.5957563965360907E-2</v>
      </c>
      <c r="T1700" s="5">
        <f t="shared" si="1971"/>
        <v>6.7242899454302299E-2</v>
      </c>
      <c r="U1700" s="5">
        <f t="shared" si="1972"/>
        <v>2.4939269298325746E-2</v>
      </c>
      <c r="V1700" s="5">
        <f t="shared" si="1973"/>
        <v>1.0769290877573113E-3</v>
      </c>
      <c r="W1700" s="5">
        <f t="shared" si="1974"/>
        <v>6.0434910541196908E-2</v>
      </c>
      <c r="X1700" s="5">
        <f t="shared" si="1975"/>
        <v>2.8683889556470069E-2</v>
      </c>
      <c r="Y1700" s="5">
        <f t="shared" si="1976"/>
        <v>6.8070384544287052E-3</v>
      </c>
      <c r="Z1700" s="5">
        <f t="shared" si="1977"/>
        <v>3.0831862703813427E-3</v>
      </c>
      <c r="AA1700" s="5">
        <f t="shared" si="1978"/>
        <v>3.9455961229814982E-3</v>
      </c>
      <c r="AB1700" s="5">
        <f t="shared" si="1979"/>
        <v>2.5246169709625013E-3</v>
      </c>
      <c r="AC1700" s="5">
        <f t="shared" si="1980"/>
        <v>4.0881813019745254E-5</v>
      </c>
      <c r="AD1700" s="5">
        <f t="shared" si="1981"/>
        <v>1.9334847768911107E-2</v>
      </c>
      <c r="AE1700" s="5">
        <f t="shared" si="1982"/>
        <v>9.1767925695290364E-3</v>
      </c>
      <c r="AF1700" s="5">
        <f t="shared" si="1983"/>
        <v>2.1777653196621474E-3</v>
      </c>
      <c r="AG1700" s="5">
        <f t="shared" si="1984"/>
        <v>3.4454026295787976E-4</v>
      </c>
      <c r="AH1700" s="5">
        <f t="shared" si="1985"/>
        <v>3.6583894006659244E-4</v>
      </c>
      <c r="AI1700" s="5">
        <f t="shared" si="1986"/>
        <v>4.6816915261622347E-4</v>
      </c>
      <c r="AJ1700" s="5">
        <f t="shared" si="1987"/>
        <v>2.9956127062566906E-4</v>
      </c>
      <c r="AK1700" s="5">
        <f t="shared" si="1988"/>
        <v>1.2778423404930623E-4</v>
      </c>
      <c r="AL1700" s="5">
        <f t="shared" si="1989"/>
        <v>9.932376226624422E-7</v>
      </c>
      <c r="AM1700" s="5">
        <f t="shared" si="1990"/>
        <v>4.9486144336013506E-3</v>
      </c>
      <c r="AN1700" s="5">
        <f t="shared" si="1991"/>
        <v>2.3487336805804362E-3</v>
      </c>
      <c r="AO1700" s="5">
        <f t="shared" si="1992"/>
        <v>5.5738328135197378E-4</v>
      </c>
      <c r="AP1700" s="5">
        <f t="shared" si="1993"/>
        <v>8.8182588174894643E-5</v>
      </c>
      <c r="AQ1700" s="5">
        <f t="shared" si="1994"/>
        <v>1.0463404336009235E-5</v>
      </c>
      <c r="AR1700" s="5">
        <f t="shared" si="1995"/>
        <v>3.4727225235728399E-5</v>
      </c>
      <c r="AS1700" s="5">
        <f t="shared" si="1996"/>
        <v>4.444091055032105E-5</v>
      </c>
      <c r="AT1700" s="5">
        <f t="shared" si="1997"/>
        <v>2.8435824013225571E-5</v>
      </c>
      <c r="AU1700" s="5">
        <f t="shared" si="1998"/>
        <v>1.2129905790229799E-5</v>
      </c>
      <c r="AV1700" s="5">
        <f t="shared" si="1999"/>
        <v>3.8807020611944751E-6</v>
      </c>
      <c r="AW1700" s="5">
        <f t="shared" si="2000"/>
        <v>1.6757671929468455E-8</v>
      </c>
      <c r="AX1700" s="5">
        <f t="shared" si="2001"/>
        <v>1.0554683916287671E-3</v>
      </c>
      <c r="AY1700" s="5">
        <f t="shared" si="2002"/>
        <v>5.0095116390032573E-4</v>
      </c>
      <c r="AZ1700" s="5">
        <f t="shared" si="2003"/>
        <v>1.1888184933033813E-4</v>
      </c>
      <c r="BA1700" s="5">
        <f t="shared" si="2004"/>
        <v>1.8808079667440065E-5</v>
      </c>
      <c r="BB1700" s="5">
        <f t="shared" si="2005"/>
        <v>2.2316938799073147E-6</v>
      </c>
      <c r="BC1700" s="5">
        <f t="shared" si="2006"/>
        <v>2.1184332102709124E-7</v>
      </c>
      <c r="BD1700" s="5">
        <f t="shared" si="2007"/>
        <v>2.7470653532979357E-6</v>
      </c>
      <c r="BE1700" s="5">
        <f t="shared" si="2008"/>
        <v>3.5154575354957521E-6</v>
      </c>
      <c r="BF1700" s="5">
        <f t="shared" si="2009"/>
        <v>2.2493898204928367E-6</v>
      </c>
      <c r="BG1700" s="5">
        <f t="shared" si="2010"/>
        <v>9.5952509044189353E-7</v>
      </c>
      <c r="BH1700" s="5">
        <f t="shared" si="2011"/>
        <v>3.0697938307525199E-7</v>
      </c>
      <c r="BI1700" s="5">
        <f t="shared" si="2012"/>
        <v>7.8569152654351801E-8</v>
      </c>
      <c r="BJ1700" s="8">
        <f t="shared" si="2013"/>
        <v>0.56694685513751764</v>
      </c>
      <c r="BK1700" s="8">
        <f t="shared" si="2014"/>
        <v>0.29568953042735752</v>
      </c>
      <c r="BL1700" s="8">
        <f t="shared" si="2015"/>
        <v>0.13441280081420767</v>
      </c>
      <c r="BM1700" s="8">
        <f t="shared" si="2016"/>
        <v>0.2568164930126583</v>
      </c>
      <c r="BN1700" s="8">
        <f t="shared" si="2017"/>
        <v>0.74281494523057756</v>
      </c>
    </row>
    <row r="1701" spans="1:66" x14ac:dyDescent="0.25">
      <c r="A1701" t="s">
        <v>136</v>
      </c>
      <c r="B1701" t="s">
        <v>359</v>
      </c>
      <c r="C1701" t="s">
        <v>309</v>
      </c>
      <c r="D1701" s="7" t="s">
        <v>575</v>
      </c>
      <c r="E1701">
        <f>VLOOKUP(A1701,home!$A$2:$E$405,3,FALSE)</f>
        <v>1.4901185770751</v>
      </c>
      <c r="F1701">
        <f>VLOOKUP(B1701,home!$B$2:$E$405,3,FALSE)</f>
        <v>1.43</v>
      </c>
      <c r="G1701">
        <f>VLOOKUP(C1701,away!$B$2:$E$405,4,FALSE)</f>
        <v>1.28</v>
      </c>
      <c r="H1701">
        <f>VLOOKUP(A1701,away!$A$2:$E$405,3,FALSE)</f>
        <v>1.24901185770751</v>
      </c>
      <c r="I1701">
        <f>VLOOKUP(C1701,away!$B$2:$E$405,3,FALSE)</f>
        <v>0.7</v>
      </c>
      <c r="J1701">
        <f>VLOOKUP(B1701,home!$B$2:$E$405,4,FALSE)</f>
        <v>0.8</v>
      </c>
      <c r="K1701" s="3">
        <f t="shared" si="1962"/>
        <v>2.7275130434782633</v>
      </c>
      <c r="L1701" s="3">
        <f t="shared" si="1963"/>
        <v>0.69944664031620563</v>
      </c>
      <c r="M1701" s="5">
        <f t="shared" si="1964"/>
        <v>3.2485557150308111E-2</v>
      </c>
      <c r="N1701" s="5">
        <f t="shared" si="1965"/>
        <v>8.8604780852123935E-2</v>
      </c>
      <c r="O1701" s="5">
        <f t="shared" si="1966"/>
        <v>2.2721913807583097E-2</v>
      </c>
      <c r="P1701" s="5">
        <f t="shared" si="1967"/>
        <v>6.1974316282971759E-2</v>
      </c>
      <c r="Q1701" s="5">
        <f t="shared" si="1968"/>
        <v>0.12083534774435058</v>
      </c>
      <c r="R1701" s="5">
        <f t="shared" si="1969"/>
        <v>7.9463831371342011E-3</v>
      </c>
      <c r="S1701" s="5">
        <f t="shared" si="1970"/>
        <v>2.9557872910803612E-2</v>
      </c>
      <c r="T1701" s="5">
        <f t="shared" si="1971"/>
        <v>8.4517878011226399E-2</v>
      </c>
      <c r="U1701" s="5">
        <f t="shared" si="1972"/>
        <v>2.1673863655009257E-2</v>
      </c>
      <c r="V1701" s="5">
        <f t="shared" si="1973"/>
        <v>6.2654474621181419E-3</v>
      </c>
      <c r="W1701" s="5">
        <f t="shared" si="1974"/>
        <v>0.10985999569531597</v>
      </c>
      <c r="X1701" s="5">
        <f t="shared" si="1975"/>
        <v>7.6841204894241566E-2</v>
      </c>
      <c r="Y1701" s="5">
        <f t="shared" si="1976"/>
        <v>2.6873161300563223E-2</v>
      </c>
      <c r="Z1701" s="5">
        <f t="shared" si="1977"/>
        <v>1.8526903293112895E-3</v>
      </c>
      <c r="AA1701" s="5">
        <f t="shared" si="1978"/>
        <v>5.0532370387225819E-3</v>
      </c>
      <c r="AB1701" s="5">
        <f t="shared" si="1979"/>
        <v>6.8913849674516582E-3</v>
      </c>
      <c r="AC1701" s="5">
        <f t="shared" si="1980"/>
        <v>7.4705664750306078E-4</v>
      </c>
      <c r="AD1701" s="5">
        <f t="shared" si="1981"/>
        <v>7.4911142803860048E-2</v>
      </c>
      <c r="AE1701" s="5">
        <f t="shared" si="1982"/>
        <v>5.2396347156407411E-2</v>
      </c>
      <c r="AF1701" s="5">
        <f t="shared" si="1983"/>
        <v>1.8324224491695369E-2</v>
      </c>
      <c r="AG1701" s="5">
        <f t="shared" si="1984"/>
        <v>4.2722724190387531E-3</v>
      </c>
      <c r="AH1701" s="5">
        <f t="shared" si="1985"/>
        <v>3.2396450659577639E-4</v>
      </c>
      <c r="AI1701" s="5">
        <f t="shared" si="1986"/>
        <v>8.8361741736398003E-4</v>
      </c>
      <c r="AJ1701" s="5">
        <f t="shared" si="1987"/>
        <v>1.2050390156524162E-3</v>
      </c>
      <c r="AK1701" s="5">
        <f t="shared" si="1988"/>
        <v>1.0955865443640573E-3</v>
      </c>
      <c r="AL1701" s="5">
        <f t="shared" si="1989"/>
        <v>5.7007887830807473E-5</v>
      </c>
      <c r="AM1701" s="5">
        <f t="shared" si="1990"/>
        <v>4.086422381987824E-2</v>
      </c>
      <c r="AN1701" s="5">
        <f t="shared" si="1991"/>
        <v>2.8582344059943296E-2</v>
      </c>
      <c r="AO1701" s="5">
        <f t="shared" si="1992"/>
        <v>9.9959122625445981E-3</v>
      </c>
      <c r="AP1701" s="5">
        <f t="shared" si="1993"/>
        <v>2.3305357496441275E-3</v>
      </c>
      <c r="AQ1701" s="5">
        <f t="shared" si="1994"/>
        <v>4.0752135005634848E-4</v>
      </c>
      <c r="AR1701" s="5">
        <f t="shared" si="1995"/>
        <v>4.531917714402262E-5</v>
      </c>
      <c r="AS1701" s="5">
        <f t="shared" si="1996"/>
        <v>1.236086467800237E-4</v>
      </c>
      <c r="AT1701" s="5">
        <f t="shared" si="1997"/>
        <v>1.6857209818960605E-4</v>
      </c>
      <c r="AU1701" s="5">
        <f t="shared" si="1998"/>
        <v>1.5326086552621632E-4</v>
      </c>
      <c r="AV1701" s="5">
        <f t="shared" si="1999"/>
        <v>1.0450525244438079E-4</v>
      </c>
      <c r="AW1701" s="5">
        <f t="shared" si="2000"/>
        <v>3.0210219051291794E-6</v>
      </c>
      <c r="AX1701" s="5">
        <f t="shared" si="2001"/>
        <v>1.8576283913388839E-2</v>
      </c>
      <c r="AY1701" s="5">
        <f t="shared" si="2002"/>
        <v>1.2993119372779799E-2</v>
      </c>
      <c r="AZ1701" s="5">
        <f t="shared" si="2003"/>
        <v>4.5439968462591173E-3</v>
      </c>
      <c r="BA1701" s="5">
        <f t="shared" si="2004"/>
        <v>1.0594277759077915E-3</v>
      </c>
      <c r="BB1701" s="5">
        <f t="shared" si="2005"/>
        <v>1.8525329962909361E-4</v>
      </c>
      <c r="BC1701" s="5">
        <f t="shared" si="2006"/>
        <v>2.5914959606612189E-5</v>
      </c>
      <c r="BD1701" s="5">
        <f t="shared" si="2007"/>
        <v>5.2830576992135999E-6</v>
      </c>
      <c r="BE1701" s="5">
        <f t="shared" si="2008"/>
        <v>1.4409608784053359E-5</v>
      </c>
      <c r="BF1701" s="5">
        <f t="shared" si="2009"/>
        <v>1.9651197954962249E-5</v>
      </c>
      <c r="BG1701" s="5">
        <f t="shared" si="2010"/>
        <v>1.7866299580710968E-5</v>
      </c>
      <c r="BH1701" s="5">
        <f t="shared" si="2011"/>
        <v>1.2182641286269848E-5</v>
      </c>
      <c r="BI1701" s="5">
        <f t="shared" si="2012"/>
        <v>6.6456626024635661E-6</v>
      </c>
      <c r="BJ1701" s="8">
        <f t="shared" si="2013"/>
        <v>0.77700088877846107</v>
      </c>
      <c r="BK1701" s="8">
        <f t="shared" si="2014"/>
        <v>0.14408037771431528</v>
      </c>
      <c r="BL1701" s="8">
        <f t="shared" si="2015"/>
        <v>6.8466294597868974E-2</v>
      </c>
      <c r="BM1701" s="8">
        <f t="shared" si="2016"/>
        <v>0.64384185409461026</v>
      </c>
      <c r="BN1701" s="8">
        <f t="shared" si="2017"/>
        <v>0.33456829897447166</v>
      </c>
    </row>
    <row r="1702" spans="1:66" x14ac:dyDescent="0.25">
      <c r="A1702" t="s">
        <v>136</v>
      </c>
      <c r="B1702" t="s">
        <v>135</v>
      </c>
      <c r="C1702" t="s">
        <v>138</v>
      </c>
      <c r="D1702" s="7" t="s">
        <v>575</v>
      </c>
      <c r="E1702">
        <f>VLOOKUP(A1702,home!$A$2:$E$405,3,FALSE)</f>
        <v>1.4901185770751</v>
      </c>
      <c r="F1702">
        <f>VLOOKUP(B1702,home!$B$2:$E$405,3,FALSE)</f>
        <v>0.93</v>
      </c>
      <c r="G1702">
        <f>VLOOKUP(C1702,away!$B$2:$E$405,4,FALSE)</f>
        <v>0.85</v>
      </c>
      <c r="H1702">
        <f>VLOOKUP(A1702,away!$A$2:$E$405,3,FALSE)</f>
        <v>1.24901185770751</v>
      </c>
      <c r="I1702">
        <f>VLOOKUP(C1702,away!$B$2:$E$405,3,FALSE)</f>
        <v>1.34</v>
      </c>
      <c r="J1702">
        <f>VLOOKUP(B1702,home!$B$2:$E$405,4,FALSE)</f>
        <v>1.65</v>
      </c>
      <c r="K1702" s="3">
        <f t="shared" si="1962"/>
        <v>1.1779387351778665</v>
      </c>
      <c r="L1702" s="3">
        <f t="shared" si="1963"/>
        <v>2.7615652173913046</v>
      </c>
      <c r="M1702" s="5">
        <f t="shared" si="1964"/>
        <v>1.9457864375483292E-2</v>
      </c>
      <c r="N1702" s="5">
        <f t="shared" si="1965"/>
        <v>2.2920172151719254E-2</v>
      </c>
      <c r="O1702" s="5">
        <f t="shared" si="1966"/>
        <v>5.3734161464052035E-2</v>
      </c>
      <c r="P1702" s="5">
        <f t="shared" si="1967"/>
        <v>6.3295550190808708E-2</v>
      </c>
      <c r="Q1702" s="5">
        <f t="shared" si="1968"/>
        <v>1.3499279297227572E-2</v>
      </c>
      <c r="R1702" s="5">
        <f t="shared" si="1969"/>
        <v>7.4195195642407161E-2</v>
      </c>
      <c r="S1702" s="5">
        <f t="shared" si="1970"/>
        <v>5.1474388409823581E-2</v>
      </c>
      <c r="T1702" s="5">
        <f t="shared" si="1971"/>
        <v>3.727914016707419E-2</v>
      </c>
      <c r="U1702" s="5">
        <f t="shared" si="1972"/>
        <v>8.7397394911291448E-2</v>
      </c>
      <c r="V1702" s="5">
        <f t="shared" si="1973"/>
        <v>1.8604872286899884E-2</v>
      </c>
      <c r="W1702" s="5">
        <f t="shared" si="1974"/>
        <v>5.3004413270630003E-3</v>
      </c>
      <c r="X1702" s="5">
        <f t="shared" si="1975"/>
        <v>1.4637514405640588E-2</v>
      </c>
      <c r="Y1702" s="5">
        <f t="shared" si="1976"/>
        <v>2.0211225325840604E-2</v>
      </c>
      <c r="Z1702" s="5">
        <f t="shared" si="1977"/>
        <v>6.8298290527871508E-2</v>
      </c>
      <c r="AA1702" s="5">
        <f t="shared" si="1978"/>
        <v>8.0451201959211419E-2</v>
      </c>
      <c r="AB1702" s="5">
        <f t="shared" si="1979"/>
        <v>4.7383293539686303E-2</v>
      </c>
      <c r="AC1702" s="5">
        <f t="shared" si="1980"/>
        <v>3.7825503511861132E-3</v>
      </c>
      <c r="AD1702" s="5">
        <f t="shared" si="1981"/>
        <v>1.5608987881712705E-3</v>
      </c>
      <c r="AE1702" s="5">
        <f t="shared" si="1982"/>
        <v>4.3105238012820183E-3</v>
      </c>
      <c r="AF1702" s="5">
        <f t="shared" si="1983"/>
        <v>5.9518962991788856E-3</v>
      </c>
      <c r="AG1702" s="5">
        <f t="shared" si="1984"/>
        <v>5.4788499324441471E-3</v>
      </c>
      <c r="AH1702" s="5">
        <f t="shared" si="1985"/>
        <v>4.7152545882263988E-2</v>
      </c>
      <c r="AI1702" s="5">
        <f t="shared" si="1986"/>
        <v>5.554281025697036E-2</v>
      </c>
      <c r="AJ1702" s="5">
        <f t="shared" si="1987"/>
        <v>3.2713013831159952E-2</v>
      </c>
      <c r="AK1702" s="5">
        <f t="shared" si="1988"/>
        <v>1.2844642045377533E-2</v>
      </c>
      <c r="AL1702" s="5">
        <f t="shared" si="1989"/>
        <v>4.9217858852881457E-4</v>
      </c>
      <c r="AM1702" s="5">
        <f t="shared" si="1990"/>
        <v>3.6772862885582608E-4</v>
      </c>
      <c r="AN1702" s="5">
        <f t="shared" si="1991"/>
        <v>1.0155065908872456E-3</v>
      </c>
      <c r="AO1702" s="5">
        <f t="shared" si="1992"/>
        <v>1.4021938397129196E-3</v>
      </c>
      <c r="AP1702" s="5">
        <f t="shared" si="1993"/>
        <v>1.2907499119305191E-3</v>
      </c>
      <c r="AQ1702" s="5">
        <f t="shared" si="1994"/>
        <v>8.9112251528455271E-4</v>
      </c>
      <c r="AR1702" s="5">
        <f t="shared" si="1995"/>
        <v>2.6042966123981572E-2</v>
      </c>
      <c r="AS1702" s="5">
        <f t="shared" si="1996"/>
        <v>3.0677018576362878E-2</v>
      </c>
      <c r="AT1702" s="5">
        <f t="shared" si="1997"/>
        <v>1.8067824230434404E-2</v>
      </c>
      <c r="AU1702" s="5">
        <f t="shared" si="1998"/>
        <v>7.0942633404713022E-3</v>
      </c>
      <c r="AV1702" s="5">
        <f t="shared" si="1999"/>
        <v>2.0891518965733677E-3</v>
      </c>
      <c r="AW1702" s="5">
        <f t="shared" si="2000"/>
        <v>4.4473183969766727E-5</v>
      </c>
      <c r="AX1702" s="5">
        <f t="shared" si="2001"/>
        <v>7.2193632660520507E-5</v>
      </c>
      <c r="AY1702" s="5">
        <f t="shared" si="2002"/>
        <v>1.993674248724183E-4</v>
      </c>
      <c r="AZ1702" s="5">
        <f t="shared" si="2003"/>
        <v>2.7528307300427225E-4</v>
      </c>
      <c r="BA1702" s="5">
        <f t="shared" si="2004"/>
        <v>2.5340405311506317E-4</v>
      </c>
      <c r="BB1702" s="5">
        <f t="shared" si="2005"/>
        <v>1.7494795475713425E-4</v>
      </c>
      <c r="BC1702" s="5">
        <f t="shared" si="2006"/>
        <v>9.6626037342209951E-5</v>
      </c>
      <c r="BD1702" s="5">
        <f t="shared" si="2007"/>
        <v>1.1986558234281259E-2</v>
      </c>
      <c r="BE1702" s="5">
        <f t="shared" si="2008"/>
        <v>1.4119431245625107E-2</v>
      </c>
      <c r="BF1702" s="5">
        <f t="shared" si="2009"/>
        <v>8.3159124914512442E-3</v>
      </c>
      <c r="BG1702" s="5">
        <f t="shared" si="2010"/>
        <v>3.2652118140099658E-3</v>
      </c>
      <c r="BH1702" s="5">
        <f t="shared" si="2011"/>
        <v>9.6155486857068151E-4</v>
      </c>
      <c r="BI1702" s="5">
        <f t="shared" si="2012"/>
        <v>2.2653054513765357E-4</v>
      </c>
      <c r="BJ1702" s="8">
        <f t="shared" si="2013"/>
        <v>0.13718906515806423</v>
      </c>
      <c r="BK1702" s="8">
        <f t="shared" si="2014"/>
        <v>0.15730677162760281</v>
      </c>
      <c r="BL1702" s="8">
        <f t="shared" si="2015"/>
        <v>0.61426068289931945</v>
      </c>
      <c r="BM1702" s="8">
        <f t="shared" si="2016"/>
        <v>0.7297976928502572</v>
      </c>
      <c r="BN1702" s="8">
        <f t="shared" si="2017"/>
        <v>0.24710222312169805</v>
      </c>
    </row>
    <row r="1703" spans="1:66" x14ac:dyDescent="0.25">
      <c r="A1703" t="s">
        <v>136</v>
      </c>
      <c r="B1703" t="s">
        <v>373</v>
      </c>
      <c r="C1703" t="s">
        <v>472</v>
      </c>
      <c r="D1703" s="7" t="s">
        <v>575</v>
      </c>
      <c r="E1703">
        <f>VLOOKUP(A1703,home!$A$2:$E$405,3,FALSE)</f>
        <v>1.4901185770751</v>
      </c>
      <c r="F1703">
        <f>VLOOKUP(B1703,home!$B$2:$E$405,3,FALSE)</f>
        <v>1.56</v>
      </c>
      <c r="G1703">
        <f>VLOOKUP(C1703,away!$B$2:$E$405,4,FALSE)</f>
        <v>0.92</v>
      </c>
      <c r="H1703">
        <f>VLOOKUP(A1703,away!$A$2:$E$405,3,FALSE)</f>
        <v>1.24901185770751</v>
      </c>
      <c r="I1703">
        <f>VLOOKUP(C1703,away!$B$2:$E$405,3,FALSE)</f>
        <v>0.76</v>
      </c>
      <c r="J1703">
        <f>VLOOKUP(B1703,home!$B$2:$E$405,4,FALSE)</f>
        <v>0.87</v>
      </c>
      <c r="K1703" s="3">
        <f t="shared" si="1962"/>
        <v>2.1386181818181837</v>
      </c>
      <c r="L1703" s="3">
        <f t="shared" si="1963"/>
        <v>0.82584664031620558</v>
      </c>
      <c r="M1703" s="5">
        <f t="shared" si="1964"/>
        <v>5.1588070652166945E-2</v>
      </c>
      <c r="N1703" s="5">
        <f t="shared" si="1965"/>
        <v>0.11032718586164528</v>
      </c>
      <c r="O1703" s="5">
        <f t="shared" si="1966"/>
        <v>4.2603834828487112E-2</v>
      </c>
      <c r="P1703" s="5">
        <f t="shared" si="1967"/>
        <v>9.1113335779381313E-2</v>
      </c>
      <c r="Q1703" s="5">
        <f t="shared" si="1968"/>
        <v>0.11797386281627432</v>
      </c>
      <c r="R1703" s="5">
        <f t="shared" si="1969"/>
        <v>1.7592116928846314E-2</v>
      </c>
      <c r="S1703" s="5">
        <f t="shared" si="1970"/>
        <v>4.0230424650013447E-2</v>
      </c>
      <c r="T1703" s="5">
        <f t="shared" si="1971"/>
        <v>9.7428318251945076E-2</v>
      </c>
      <c r="U1703" s="5">
        <f t="shared" si="1972"/>
        <v>3.7622821120702192E-2</v>
      </c>
      <c r="V1703" s="5">
        <f t="shared" si="1973"/>
        <v>7.894866096291123E-3</v>
      </c>
      <c r="W1703" s="5">
        <f t="shared" si="1974"/>
        <v>8.4100349332736149E-2</v>
      </c>
      <c r="X1703" s="5">
        <f t="shared" si="1975"/>
        <v>6.9453990945859384E-2</v>
      </c>
      <c r="Y1703" s="5">
        <f t="shared" si="1976"/>
        <v>2.8679172539595066E-2</v>
      </c>
      <c r="Z1703" s="5">
        <f t="shared" si="1977"/>
        <v>4.8427968872458583E-3</v>
      </c>
      <c r="AA1703" s="5">
        <f t="shared" si="1978"/>
        <v>1.0356893473916497E-2</v>
      </c>
      <c r="AB1703" s="5">
        <f t="shared" si="1979"/>
        <v>1.1074720345235956E-2</v>
      </c>
      <c r="AC1703" s="5">
        <f t="shared" si="1980"/>
        <v>8.7148004430944348E-4</v>
      </c>
      <c r="AD1703" s="5">
        <f t="shared" si="1981"/>
        <v>4.4964634045062568E-2</v>
      </c>
      <c r="AE1703" s="5">
        <f t="shared" si="1982"/>
        <v>3.7133891959162592E-2</v>
      </c>
      <c r="AF1703" s="5">
        <f t="shared" si="1983"/>
        <v>1.5333449958169694E-2</v>
      </c>
      <c r="AG1703" s="5">
        <f t="shared" si="1984"/>
        <v>4.2210260441370353E-3</v>
      </c>
      <c r="AH1703" s="5">
        <f t="shared" si="1985"/>
        <v>9.9985188476644235E-4</v>
      </c>
      <c r="AI1703" s="5">
        <f t="shared" si="1986"/>
        <v>2.1383014198866931E-3</v>
      </c>
      <c r="AJ1703" s="5">
        <f t="shared" si="1987"/>
        <v>2.2865051473886602E-3</v>
      </c>
      <c r="AK1703" s="5">
        <f t="shared" si="1988"/>
        <v>1.6299871603420849E-3</v>
      </c>
      <c r="AL1703" s="5">
        <f t="shared" si="1989"/>
        <v>6.1567298717236373E-5</v>
      </c>
      <c r="AM1703" s="5">
        <f t="shared" si="1990"/>
        <v>1.9232436781514334E-2</v>
      </c>
      <c r="AN1703" s="5">
        <f t="shared" si="1991"/>
        <v>1.588304330110743E-2</v>
      </c>
      <c r="AO1703" s="5">
        <f t="shared" si="1992"/>
        <v>6.5584789741081929E-3</v>
      </c>
      <c r="AP1703" s="5">
        <f t="shared" si="1993"/>
        <v>1.8054326087839087E-3</v>
      </c>
      <c r="AQ1703" s="5">
        <f t="shared" si="1994"/>
        <v>3.7275261357037827E-4</v>
      </c>
      <c r="AR1703" s="5">
        <f t="shared" si="1995"/>
        <v>1.6514486396963852E-4</v>
      </c>
      <c r="AS1703" s="5">
        <f t="shared" si="1996"/>
        <v>3.5318180871935959E-4</v>
      </c>
      <c r="AT1703" s="5">
        <f t="shared" si="1997"/>
        <v>3.7766051880732722E-4</v>
      </c>
      <c r="AU1703" s="5">
        <f t="shared" si="1998"/>
        <v>2.6922388402541274E-4</v>
      </c>
      <c r="AV1703" s="5">
        <f t="shared" si="1999"/>
        <v>1.4394177333911439E-4</v>
      </c>
      <c r="AW1703" s="5">
        <f t="shared" si="2000"/>
        <v>3.0205098722638964E-6</v>
      </c>
      <c r="AX1703" s="5">
        <f t="shared" si="2001"/>
        <v>6.8551398302692324E-3</v>
      </c>
      <c r="AY1703" s="5">
        <f t="shared" si="2002"/>
        <v>5.6612941977256491E-3</v>
      </c>
      <c r="AZ1703" s="5">
        <f t="shared" si="2003"/>
        <v>2.337680396516678E-3</v>
      </c>
      <c r="BA1703" s="5">
        <f t="shared" si="2004"/>
        <v>6.4352183386545139E-4</v>
      </c>
      <c r="BB1703" s="5">
        <f t="shared" si="2005"/>
        <v>1.3286258611697657E-4</v>
      </c>
      <c r="BC1703" s="5">
        <f t="shared" si="2006"/>
        <v>2.1944824073685533E-5</v>
      </c>
      <c r="BD1703" s="5">
        <f t="shared" si="2007"/>
        <v>2.273072184580045E-5</v>
      </c>
      <c r="BE1703" s="5">
        <f t="shared" si="2008"/>
        <v>4.8612335025280631E-5</v>
      </c>
      <c r="BF1703" s="5">
        <f t="shared" si="2009"/>
        <v>5.1981611772851036E-5</v>
      </c>
      <c r="BG1703" s="5">
        <f t="shared" si="2010"/>
        <v>3.7056273352544463E-5</v>
      </c>
      <c r="BH1703" s="5">
        <f t="shared" si="2011"/>
        <v>1.9812304985544058E-5</v>
      </c>
      <c r="BI1703" s="5">
        <f t="shared" si="2012"/>
        <v>8.4741911331623119E-6</v>
      </c>
      <c r="BJ1703" s="8">
        <f t="shared" si="2013"/>
        <v>0.66912046970223915</v>
      </c>
      <c r="BK1703" s="8">
        <f t="shared" si="2014"/>
        <v>0.19742103871860517</v>
      </c>
      <c r="BL1703" s="8">
        <f t="shared" si="2015"/>
        <v>0.12780285259654803</v>
      </c>
      <c r="BM1703" s="8">
        <f t="shared" si="2016"/>
        <v>0.56233047734998343</v>
      </c>
      <c r="BN1703" s="8">
        <f t="shared" si="2017"/>
        <v>0.43119840686680128</v>
      </c>
    </row>
    <row r="1704" spans="1:66" x14ac:dyDescent="0.25">
      <c r="A1704" t="s">
        <v>136</v>
      </c>
      <c r="B1704" t="s">
        <v>125</v>
      </c>
      <c r="C1704" t="s">
        <v>475</v>
      </c>
      <c r="D1704" s="7" t="s">
        <v>575</v>
      </c>
      <c r="E1704">
        <f>VLOOKUP(A1704,home!$A$2:$E$405,3,FALSE)</f>
        <v>1.4901185770751</v>
      </c>
      <c r="F1704">
        <f>VLOOKUP(B1704,home!$B$2:$E$405,3,FALSE)</f>
        <v>0.79</v>
      </c>
      <c r="G1704">
        <f>VLOOKUP(C1704,away!$B$2:$E$405,4,FALSE)</f>
        <v>0.64</v>
      </c>
      <c r="H1704">
        <f>VLOOKUP(A1704,away!$A$2:$E$405,3,FALSE)</f>
        <v>1.24901185770751</v>
      </c>
      <c r="I1704">
        <f>VLOOKUP(C1704,away!$B$2:$E$405,3,FALSE)</f>
        <v>0.7</v>
      </c>
      <c r="J1704">
        <f>VLOOKUP(B1704,home!$B$2:$E$405,4,FALSE)</f>
        <v>0.98</v>
      </c>
      <c r="K1704" s="3">
        <f t="shared" si="1962"/>
        <v>0.7534039525691707</v>
      </c>
      <c r="L1704" s="3">
        <f t="shared" si="1963"/>
        <v>0.85682213438735177</v>
      </c>
      <c r="M1704" s="5">
        <f t="shared" si="1964"/>
        <v>0.19984242720110559</v>
      </c>
      <c r="N1704" s="5">
        <f t="shared" si="1965"/>
        <v>0.15056207454432971</v>
      </c>
      <c r="O1704" s="5">
        <f t="shared" si="1966"/>
        <v>0.17122941501560029</v>
      </c>
      <c r="P1704" s="5">
        <f t="shared" si="1967"/>
        <v>0.12900491806886016</v>
      </c>
      <c r="Q1704" s="5">
        <f t="shared" si="1968"/>
        <v>5.6717031034356068E-2</v>
      </c>
      <c r="R1704" s="5">
        <f t="shared" si="1969"/>
        <v>7.3356576421782144E-2</v>
      </c>
      <c r="S1704" s="5">
        <f t="shared" si="1970"/>
        <v>2.0819238836112936E-2</v>
      </c>
      <c r="T1704" s="5">
        <f t="shared" si="1971"/>
        <v>4.859640758697064E-2</v>
      </c>
      <c r="U1704" s="5">
        <f t="shared" si="1972"/>
        <v>5.5267134623113098E-2</v>
      </c>
      <c r="V1704" s="5">
        <f t="shared" si="1973"/>
        <v>1.4932788341319981E-3</v>
      </c>
      <c r="W1704" s="5">
        <f t="shared" si="1974"/>
        <v>1.4243611786424059E-2</v>
      </c>
      <c r="X1704" s="5">
        <f t="shared" si="1975"/>
        <v>1.2204241852228705E-2</v>
      </c>
      <c r="Y1704" s="5">
        <f t="shared" si="1976"/>
        <v>5.228432276203023E-3</v>
      </c>
      <c r="Z1704" s="5">
        <f t="shared" si="1977"/>
        <v>2.0951179460353422E-2</v>
      </c>
      <c r="AA1704" s="5">
        <f t="shared" si="1978"/>
        <v>1.5784701416416292E-2</v>
      </c>
      <c r="AB1704" s="5">
        <f t="shared" si="1979"/>
        <v>5.9461282186261113E-3</v>
      </c>
      <c r="AC1704" s="5">
        <f t="shared" si="1980"/>
        <v>6.0247564903129714E-5</v>
      </c>
      <c r="AD1704" s="5">
        <f t="shared" si="1981"/>
        <v>2.6827983546881783E-3</v>
      </c>
      <c r="AE1704" s="5">
        <f t="shared" si="1982"/>
        <v>2.2986810123948008E-3</v>
      </c>
      <c r="AF1704" s="5">
        <f t="shared" si="1983"/>
        <v>9.847803856578958E-4</v>
      </c>
      <c r="AG1704" s="5">
        <f t="shared" si="1984"/>
        <v>2.8126054398073261E-4</v>
      </c>
      <c r="AH1704" s="5">
        <f t="shared" si="1985"/>
        <v>4.4878585757881142E-3</v>
      </c>
      <c r="AI1704" s="5">
        <f t="shared" si="1986"/>
        <v>3.3811703895702148E-3</v>
      </c>
      <c r="AJ1704" s="5">
        <f t="shared" si="1987"/>
        <v>1.2736935679060213E-3</v>
      </c>
      <c r="AK1704" s="5">
        <f t="shared" si="1988"/>
        <v>3.1986858947410858E-4</v>
      </c>
      <c r="AL1704" s="5">
        <f t="shared" si="1989"/>
        <v>1.5556720928644905E-6</v>
      </c>
      <c r="AM1704" s="5">
        <f t="shared" si="1990"/>
        <v>4.0424617687362841E-4</v>
      </c>
      <c r="AN1704" s="5">
        <f t="shared" si="1991"/>
        <v>3.4636707208678927E-4</v>
      </c>
      <c r="AO1704" s="5">
        <f t="shared" si="1992"/>
        <v>1.4838748699345025E-4</v>
      </c>
      <c r="AP1704" s="5">
        <f t="shared" si="1993"/>
        <v>4.2380561107367815E-5</v>
      </c>
      <c r="AQ1704" s="5">
        <f t="shared" si="1994"/>
        <v>9.0781507061371163E-6</v>
      </c>
      <c r="AR1704" s="5">
        <f t="shared" si="1995"/>
        <v>7.6905931274707086E-4</v>
      </c>
      <c r="AS1704" s="5">
        <f t="shared" si="1996"/>
        <v>5.7941232598377314E-4</v>
      </c>
      <c r="AT1704" s="5">
        <f t="shared" si="1997"/>
        <v>2.1826576828173577E-4</v>
      </c>
      <c r="AU1704" s="5">
        <f t="shared" si="1998"/>
        <v>5.4814097511335487E-5</v>
      </c>
      <c r="AV1704" s="5">
        <f t="shared" si="1999"/>
        <v>1.0324289430388024E-5</v>
      </c>
      <c r="AW1704" s="5">
        <f t="shared" si="2000"/>
        <v>2.7895498814956871E-8</v>
      </c>
      <c r="AX1704" s="5">
        <f t="shared" si="2001"/>
        <v>5.0760111244594599E-5</v>
      </c>
      <c r="AY1704" s="5">
        <f t="shared" si="2002"/>
        <v>4.3492386858332962E-5</v>
      </c>
      <c r="AZ1704" s="5">
        <f t="shared" si="2003"/>
        <v>1.8632619868778628E-5</v>
      </c>
      <c r="BA1704" s="5">
        <f t="shared" si="2004"/>
        <v>5.3216137083983615E-6</v>
      </c>
      <c r="BB1704" s="5">
        <f t="shared" si="2005"/>
        <v>1.1399191040037182E-6</v>
      </c>
      <c r="BC1704" s="5">
        <f t="shared" si="2006"/>
        <v>1.9534158394427675E-7</v>
      </c>
      <c r="BD1704" s="5">
        <f t="shared" si="2007"/>
        <v>1.0982450696973583E-4</v>
      </c>
      <c r="BE1704" s="5">
        <f t="shared" si="2008"/>
        <v>8.2742217639959414E-5</v>
      </c>
      <c r="BF1704" s="5">
        <f t="shared" si="2009"/>
        <v>3.1169156907141996E-5</v>
      </c>
      <c r="BG1704" s="5">
        <f t="shared" si="2010"/>
        <v>7.8276553373631481E-6</v>
      </c>
      <c r="BH1704" s="5">
        <f t="shared" si="2011"/>
        <v>1.4743466176296403E-6</v>
      </c>
      <c r="BI1704" s="5">
        <f t="shared" si="2012"/>
        <v>2.2215571383583182E-7</v>
      </c>
      <c r="BJ1704" s="8">
        <f t="shared" si="2013"/>
        <v>0.29486932081736933</v>
      </c>
      <c r="BK1704" s="8">
        <f t="shared" si="2014"/>
        <v>0.35126515856406498</v>
      </c>
      <c r="BL1704" s="8">
        <f t="shared" si="2015"/>
        <v>0.3329116826514163</v>
      </c>
      <c r="BM1704" s="8">
        <f t="shared" si="2016"/>
        <v>0.21924143471581056</v>
      </c>
      <c r="BN1704" s="8">
        <f t="shared" si="2017"/>
        <v>0.78071244228603398</v>
      </c>
    </row>
    <row r="1705" spans="1:66" x14ac:dyDescent="0.25">
      <c r="A1705" t="s">
        <v>136</v>
      </c>
      <c r="B1705" t="s">
        <v>381</v>
      </c>
      <c r="C1705" t="s">
        <v>116</v>
      </c>
      <c r="D1705" s="7" t="s">
        <v>575</v>
      </c>
      <c r="E1705">
        <f>VLOOKUP(A1705,home!$A$2:$E$405,3,FALSE)</f>
        <v>1.4901185770751</v>
      </c>
      <c r="F1705">
        <f>VLOOKUP(B1705,home!$B$2:$E$405,3,FALSE)</f>
        <v>1.19</v>
      </c>
      <c r="G1705">
        <f>VLOOKUP(C1705,away!$B$2:$E$405,4,FALSE)</f>
        <v>1.73</v>
      </c>
      <c r="H1705">
        <f>VLOOKUP(A1705,away!$A$2:$E$405,3,FALSE)</f>
        <v>1.24901185770751</v>
      </c>
      <c r="I1705">
        <f>VLOOKUP(C1705,away!$B$2:$E$405,3,FALSE)</f>
        <v>0.45</v>
      </c>
      <c r="J1705">
        <f>VLOOKUP(B1705,home!$B$2:$E$405,4,FALSE)</f>
        <v>0.84</v>
      </c>
      <c r="K1705" s="3">
        <f t="shared" ref="K1705:K1768" si="2018">E1705*F1705*G1705</f>
        <v>3.0677071146245081</v>
      </c>
      <c r="L1705" s="3">
        <f t="shared" ref="L1705:L1768" si="2019">H1705*I1705*J1705</f>
        <v>0.47212648221343878</v>
      </c>
      <c r="M1705" s="5">
        <f t="shared" ref="M1705:M1768" si="2020">_xlfn.POISSON.DIST(0,K1705,FALSE) * _xlfn.POISSON.DIST(0,L1705,FALSE)</f>
        <v>2.9018155393277189E-2</v>
      </c>
      <c r="N1705" s="5">
        <f t="shared" ref="N1705:N1768" si="2021">_xlfn.POISSON.DIST(1,K1705,FALSE) * _xlfn.POISSON.DIST(0,L1705,FALSE)</f>
        <v>8.9019201753235966E-2</v>
      </c>
      <c r="O1705" s="5">
        <f t="shared" ref="O1705:O1768" si="2022">_xlfn.POISSON.DIST(0,K1705,FALSE) * _xlfn.POISSON.DIST(1,L1705,FALSE)</f>
        <v>1.3700239626150886E-2</v>
      </c>
      <c r="P1705" s="5">
        <f t="shared" ref="P1705:P1768" si="2023">_xlfn.POISSON.DIST(1,K1705,FALSE) * _xlfn.POISSON.DIST(1,L1705,FALSE)</f>
        <v>4.2028322573203679E-2</v>
      </c>
      <c r="Q1705" s="5">
        <f t="shared" ref="Q1705:Q1768" si="2024">_xlfn.POISSON.DIST(2,K1705,FALSE) * _xlfn.POISSON.DIST(0,L1705,FALSE)</f>
        <v>0.13654241927829824</v>
      </c>
      <c r="R1705" s="5">
        <f t="shared" ref="R1705:R1768" si="2025">_xlfn.POISSON.DIST(0,K1705,FALSE) * _xlfn.POISSON.DIST(2,L1705,FALSE)</f>
        <v>3.2341229700878875E-3</v>
      </c>
      <c r="S1705" s="5">
        <f t="shared" ref="S1705:S1768" si="2026">_xlfn.POISSON.DIST(2,K1705,FALSE) * _xlfn.POISSON.DIST(2,L1705,FALSE)</f>
        <v>1.5217885788895547E-2</v>
      </c>
      <c r="T1705" s="5">
        <f t="shared" ref="T1705:T1768" si="2027">_xlfn.POISSON.DIST(2,K1705,FALSE) * _xlfn.POISSON.DIST(1,L1705,FALSE)</f>
        <v>6.4465292086775386E-2</v>
      </c>
      <c r="U1705" s="5">
        <f t="shared" ref="U1705:U1768" si="2028">_xlfn.POISSON.DIST(1,K1705,FALSE) * _xlfn.POISSON.DIST(2,L1705,FALSE)</f>
        <v>9.9213420449091559E-3</v>
      </c>
      <c r="V1705" s="5">
        <f t="shared" ref="V1705:V1768" si="2029">_xlfn.POISSON.DIST(3,K1705,FALSE) * _xlfn.POISSON.DIST(3,L1705,FALSE)</f>
        <v>2.4489733875214252E-3</v>
      </c>
      <c r="W1705" s="5">
        <f t="shared" ref="W1705:W1768" si="2030">_xlfn.POISSON.DIST(3,K1705,FALSE) * _xlfn.POISSON.DIST(0,L1705,FALSE)</f>
        <v>0.13962405035602607</v>
      </c>
      <c r="X1705" s="5">
        <f t="shared" ref="X1705:X1768" si="2031">_xlfn.POISSON.DIST(3,K1705,FALSE) * _xlfn.POISSON.DIST(1,L1705,FALSE)</f>
        <v>6.5920211726982619E-2</v>
      </c>
      <c r="Y1705" s="5">
        <f t="shared" ref="Y1705:Y1768" si="2032">_xlfn.POISSON.DIST(3,K1705,FALSE) * _xlfn.POISSON.DIST(2,L1705,FALSE)</f>
        <v>1.5561338834712689E-2</v>
      </c>
      <c r="Z1705" s="5">
        <f t="shared" ref="Z1705:Z1768" si="2033">_xlfn.POISSON.DIST(0,K1705,FALSE) * _xlfn.POISSON.DIST(3,L1705,FALSE)</f>
        <v>5.0897170030442436E-4</v>
      </c>
      <c r="AA1705" s="5">
        <f t="shared" ref="AA1705:AA1768" si="2034">_xlfn.POISSON.DIST(1,K1705,FALSE) * _xlfn.POISSON.DIST(3,L1705,FALSE)</f>
        <v>1.5613761061664155E-3</v>
      </c>
      <c r="AB1705" s="5">
        <f t="shared" ref="AB1705:AB1768" si="2035">_xlfn.POISSON.DIST(2,K1705,FALSE) * _xlfn.POISSON.DIST(3,L1705,FALSE)</f>
        <v>2.3949222947457125E-3</v>
      </c>
      <c r="AC1705" s="5">
        <f t="shared" ref="AC1705:AC1768" si="2036">_xlfn.POISSON.DIST(4,K1705,FALSE) * _xlfn.POISSON.DIST(4,L1705,FALSE)</f>
        <v>2.2168501518489729E-4</v>
      </c>
      <c r="AD1705" s="5">
        <f t="shared" ref="AD1705:AD1768" si="2037">_xlfn.POISSON.DIST(4,K1705,FALSE) * _xlfn.POISSON.DIST(0,L1705,FALSE)</f>
        <v>0.10708142316246795</v>
      </c>
      <c r="AE1705" s="5">
        <f t="shared" ref="AE1705:AE1768" si="2038">_xlfn.POISSON.DIST(4,K1705,FALSE) * _xlfn.POISSON.DIST(1,L1705,FALSE)</f>
        <v>5.0555975628104634E-2</v>
      </c>
      <c r="AF1705" s="5">
        <f t="shared" ref="AF1705:AF1768" si="2039">_xlfn.POISSON.DIST(4,K1705,FALSE) * _xlfn.POISSON.DIST(2,L1705,FALSE)</f>
        <v>1.1934407464082693E-2</v>
      </c>
      <c r="AG1705" s="5">
        <f t="shared" ref="AG1705:AG1768" si="2040">_xlfn.POISSON.DIST(4,K1705,FALSE) * _xlfn.POISSON.DIST(3,L1705,FALSE)</f>
        <v>1.87818327110639E-3</v>
      </c>
      <c r="AH1705" s="5">
        <f t="shared" ref="AH1705:AH1768" si="2041">_xlfn.POISSON.DIST(0,K1705,FALSE) * _xlfn.POISSON.DIST(4,L1705,FALSE)</f>
        <v>6.0074754602730116E-5</v>
      </c>
      <c r="AI1705" s="5">
        <f t="shared" ref="AI1705:AI1768" si="2042">_xlfn.POISSON.DIST(1,K1705,FALSE) * _xlfn.POISSON.DIST(4,L1705,FALSE)</f>
        <v>1.8429175210411656E-4</v>
      </c>
      <c r="AJ1705" s="5">
        <f t="shared" ref="AJ1705:AJ1768" si="2043">_xlfn.POISSON.DIST(2,K1705,FALSE) * _xlfn.POISSON.DIST(4,L1705,FALSE)</f>
        <v>2.8267655954820734E-4</v>
      </c>
      <c r="AK1705" s="5">
        <f t="shared" ref="AK1705:AK1768" si="2044">_xlfn.POISSON.DIST(3,K1705,FALSE) * _xlfn.POISSON.DIST(4,L1705,FALSE)</f>
        <v>2.8905629762120475E-4</v>
      </c>
      <c r="AL1705" s="5">
        <f t="shared" ref="AL1705:AL1768" si="2045">_xlfn.POISSON.DIST(5,K1705,FALSE) * _xlfn.POISSON.DIST(5,L1705,FALSE)</f>
        <v>1.284306214721692E-5</v>
      </c>
      <c r="AM1705" s="5">
        <f t="shared" ref="AM1705:AM1768" si="2046">_xlfn.POISSON.DIST(5,K1705,FALSE) * _xlfn.POISSON.DIST(0,L1705,FALSE)</f>
        <v>6.5698888735924069E-2</v>
      </c>
      <c r="AN1705" s="5">
        <f t="shared" ref="AN1705:AN1768" si="2047">_xlfn.POISSON.DIST(5,K1705,FALSE) * _xlfn.POISSON.DIST(1,L1705,FALSE)</f>
        <v>3.1018185224223952E-2</v>
      </c>
      <c r="AO1705" s="5">
        <f t="shared" ref="AO1705:AO1768" si="2048">_xlfn.POISSON.DIST(5,K1705,FALSE) * _xlfn.POISSON.DIST(2,L1705,FALSE)</f>
        <v>7.3222533372788593E-3</v>
      </c>
      <c r="AP1705" s="5">
        <f t="shared" ref="AP1705:AP1768" si="2049">_xlfn.POISSON.DIST(5,K1705,FALSE) * _xlfn.POISSON.DIST(3,L1705,FALSE)</f>
        <v>1.1523432366683604E-3</v>
      </c>
      <c r="AQ1705" s="5">
        <f t="shared" ref="AQ1705:AQ1768" si="2050">_xlfn.POISSON.DIST(5,K1705,FALSE) * _xlfn.POISSON.DIST(4,L1705,FALSE)</f>
        <v>1.3601293965767025E-4</v>
      </c>
      <c r="AR1705" s="5">
        <f t="shared" ref="AR1705:AR1768" si="2051">_xlfn.POISSON.DIST(0,K1705,FALSE) * _xlfn.POISSON.DIST(5,L1705,FALSE)</f>
        <v>5.6725765120845144E-6</v>
      </c>
      <c r="AS1705" s="5">
        <f t="shared" ref="AS1705:AS1768" si="2052">_xlfn.POISSON.DIST(1,K1705,FALSE) * _xlfn.POISSON.DIST(5,L1705,FALSE)</f>
        <v>1.7401803324373539E-5</v>
      </c>
      <c r="AT1705" s="5">
        <f t="shared" ref="AT1705:AT1768" si="2053">_xlfn.POISSON.DIST(2,K1705,FALSE) * _xlfn.POISSON.DIST(5,L1705,FALSE)</f>
        <v>2.6691817932738567E-5</v>
      </c>
      <c r="AU1705" s="5">
        <f t="shared" ref="AU1705:AU1768" si="2054">_xlfn.POISSON.DIST(3,K1705,FALSE) * _xlfn.POISSON.DIST(5,L1705,FALSE)</f>
        <v>2.7294226591508049E-5</v>
      </c>
      <c r="AV1705" s="5">
        <f t="shared" ref="AV1705:AV1768" si="2055">_xlfn.POISSON.DIST(4,K1705,FALSE) * _xlfn.POISSON.DIST(5,L1705,FALSE)</f>
        <v>2.0932673275735672E-5</v>
      </c>
      <c r="AW1705" s="5">
        <f t="shared" ref="AW1705:AW1768" si="2056">_xlfn.POISSON.DIST(6,K1705,FALSE) * _xlfn.POISSON.DIST(6,L1705,FALSE)</f>
        <v>5.1669985320445539E-7</v>
      </c>
      <c r="AX1705" s="5">
        <f t="shared" ref="AX1705:AX1768" si="2057">_xlfn.POISSON.DIST(6,K1705,FALSE) * _xlfn.POISSON.DIST(0,L1705,FALSE)</f>
        <v>3.3590824733019706E-2</v>
      </c>
      <c r="AY1705" s="5">
        <f t="shared" ref="AY1705:AY1768" si="2058">_xlfn.POISSON.DIST(6,K1705,FALSE) * _xlfn.POISSON.DIST(1,L1705,FALSE)</f>
        <v>1.5859117915848767E-2</v>
      </c>
      <c r="AZ1705" s="5">
        <f t="shared" ref="AZ1705:AZ1768" si="2059">_xlfn.POISSON.DIST(6,K1705,FALSE) * _xlfn.POISSON.DIST(2,L1705,FALSE)</f>
        <v>3.7437547763089006E-3</v>
      </c>
      <c r="BA1705" s="5">
        <f t="shared" ref="BA1705:BA1768" si="2060">_xlfn.POISSON.DIST(6,K1705,FALSE) * _xlfn.POISSON.DIST(3,L1705,FALSE)</f>
        <v>5.8917525760282692E-4</v>
      </c>
      <c r="BB1705" s="5">
        <f t="shared" ref="BB1705:BB1768" si="2061">_xlfn.POISSON.DIST(6,K1705,FALSE) * _xlfn.POISSON.DIST(4,L1705,FALSE)</f>
        <v>6.9541310444804809E-5</v>
      </c>
      <c r="BC1705" s="5">
        <f t="shared" ref="BC1705:BC1768" si="2062">_xlfn.POISSON.DIST(6,K1705,FALSE) * _xlfn.POISSON.DIST(5,L1705,FALSE)</f>
        <v>6.5664588537636759E-6</v>
      </c>
      <c r="BD1705" s="5">
        <f t="shared" ref="BD1705:BD1768" si="2063">_xlfn.POISSON.DIST(0,K1705,FALSE) * _xlfn.POISSON.DIST(6,L1705,FALSE)</f>
        <v>4.4636226562283989E-7</v>
      </c>
      <c r="BE1705" s="5">
        <f t="shared" ref="BE1705:BE1768" si="2064">_xlfn.POISSON.DIST(1,K1705,FALSE) * _xlfn.POISSON.DIST(6,L1705,FALSE)</f>
        <v>1.3693086979511001E-6</v>
      </c>
      <c r="BF1705" s="5">
        <f t="shared" ref="BF1705:BF1768" si="2065">_xlfn.POISSON.DIST(2,K1705,FALSE) * _xlfn.POISSON.DIST(6,L1705,FALSE)</f>
        <v>2.1003190174109061E-6</v>
      </c>
      <c r="BG1705" s="5">
        <f t="shared" ref="BG1705:BG1768" si="2066">_xlfn.POISSON.DIST(3,K1705,FALSE) * _xlfn.POISSON.DIST(6,L1705,FALSE)</f>
        <v>2.147721197564198E-6</v>
      </c>
      <c r="BH1705" s="5">
        <f t="shared" ref="BH1705:BH1768" si="2067">_xlfn.POISSON.DIST(4,K1705,FALSE) * _xlfn.POISSON.DIST(6,L1705,FALSE)</f>
        <v>1.6471448994993899E-6</v>
      </c>
      <c r="BI1705" s="5">
        <f t="shared" ref="BI1705:BI1768" si="2068">_xlfn.POISSON.DIST(5,K1705,FALSE) * _xlfn.POISSON.DIST(6,L1705,FALSE)</f>
        <v>1.0105916254023492E-6</v>
      </c>
      <c r="BJ1705" s="8">
        <f t="shared" ref="BJ1705:BJ1768" si="2069">SUM(N1705,Q1705,T1705,W1705,X1705,Y1705,AD1705,AE1705,AF1705,AG1705,AM1705,AN1705,AO1705,AP1705,AQ1705,AX1705,AY1705,AZ1705,BA1705,BB1705,BC1705)</f>
        <v>0.84176916748762431</v>
      </c>
      <c r="BK1705" s="8">
        <f t="shared" ref="BK1705:BK1768" si="2070">SUM(M1705,P1705,S1705,V1705,AC1705,AL1705,AY1705)</f>
        <v>0.10480698313607871</v>
      </c>
      <c r="BL1705" s="8">
        <f t="shared" ref="BL1705:BL1768" si="2071">SUM(O1705,R1705,U1705,AA1705,AB1705,AH1705,AI1705,AJ1705,AK1705,AR1705,AS1705,AT1705,AU1705,AV1705,BD1705,BE1705,BF1705,BG1705,BH1705,BI1705)</f>
        <v>3.1734816951276203E-2</v>
      </c>
      <c r="BM1705" s="8">
        <f t="shared" ref="BM1705:BM1768" si="2072">SUM(S1705:BI1705)</f>
        <v>0.64941887646503427</v>
      </c>
      <c r="BN1705" s="8">
        <f t="shared" ref="BN1705:BN1768" si="2073">SUM(M1705:R1705)</f>
        <v>0.31354246159425386</v>
      </c>
    </row>
    <row r="1706" spans="1:66" x14ac:dyDescent="0.25">
      <c r="A1706" t="s">
        <v>136</v>
      </c>
      <c r="B1706" t="s">
        <v>317</v>
      </c>
      <c r="C1706" t="s">
        <v>513</v>
      </c>
      <c r="D1706" s="7" t="s">
        <v>575</v>
      </c>
      <c r="E1706">
        <f>VLOOKUP(A1706,home!$A$2:$E$405,3,FALSE)</f>
        <v>1.4901185770751</v>
      </c>
      <c r="F1706">
        <f>VLOOKUP(B1706,home!$B$2:$E$405,3,FALSE)</f>
        <v>0.85</v>
      </c>
      <c r="G1706" t="e">
        <f>VLOOKUP(C1706,away!$B$2:$E$405,4,FALSE)</f>
        <v>#N/A</v>
      </c>
      <c r="H1706">
        <f>VLOOKUP(A1706,away!$A$2:$E$405,3,FALSE)</f>
        <v>1.24901185770751</v>
      </c>
      <c r="I1706" t="e">
        <f>VLOOKUP(C1706,away!$B$2:$E$405,3,FALSE)</f>
        <v>#N/A</v>
      </c>
      <c r="J1706">
        <f>VLOOKUP(B1706,home!$B$2:$E$405,4,FALSE)</f>
        <v>0.51</v>
      </c>
      <c r="K1706" s="3" t="e">
        <f t="shared" si="2018"/>
        <v>#N/A</v>
      </c>
      <c r="L1706" s="3" t="e">
        <f t="shared" si="2019"/>
        <v>#N/A</v>
      </c>
      <c r="M1706" s="5" t="e">
        <f t="shared" si="2020"/>
        <v>#N/A</v>
      </c>
      <c r="N1706" s="5" t="e">
        <f t="shared" si="2021"/>
        <v>#N/A</v>
      </c>
      <c r="O1706" s="5" t="e">
        <f t="shared" si="2022"/>
        <v>#N/A</v>
      </c>
      <c r="P1706" s="5" t="e">
        <f t="shared" si="2023"/>
        <v>#N/A</v>
      </c>
      <c r="Q1706" s="5" t="e">
        <f t="shared" si="2024"/>
        <v>#N/A</v>
      </c>
      <c r="R1706" s="5" t="e">
        <f t="shared" si="2025"/>
        <v>#N/A</v>
      </c>
      <c r="S1706" s="5" t="e">
        <f t="shared" si="2026"/>
        <v>#N/A</v>
      </c>
      <c r="T1706" s="5" t="e">
        <f t="shared" si="2027"/>
        <v>#N/A</v>
      </c>
      <c r="U1706" s="5" t="e">
        <f t="shared" si="2028"/>
        <v>#N/A</v>
      </c>
      <c r="V1706" s="5" t="e">
        <f t="shared" si="2029"/>
        <v>#N/A</v>
      </c>
      <c r="W1706" s="5" t="e">
        <f t="shared" si="2030"/>
        <v>#N/A</v>
      </c>
      <c r="X1706" s="5" t="e">
        <f t="shared" si="2031"/>
        <v>#N/A</v>
      </c>
      <c r="Y1706" s="5" t="e">
        <f t="shared" si="2032"/>
        <v>#N/A</v>
      </c>
      <c r="Z1706" s="5" t="e">
        <f t="shared" si="2033"/>
        <v>#N/A</v>
      </c>
      <c r="AA1706" s="5" t="e">
        <f t="shared" si="2034"/>
        <v>#N/A</v>
      </c>
      <c r="AB1706" s="5" t="e">
        <f t="shared" si="2035"/>
        <v>#N/A</v>
      </c>
      <c r="AC1706" s="5" t="e">
        <f t="shared" si="2036"/>
        <v>#N/A</v>
      </c>
      <c r="AD1706" s="5" t="e">
        <f t="shared" si="2037"/>
        <v>#N/A</v>
      </c>
      <c r="AE1706" s="5" t="e">
        <f t="shared" si="2038"/>
        <v>#N/A</v>
      </c>
      <c r="AF1706" s="5" t="e">
        <f t="shared" si="2039"/>
        <v>#N/A</v>
      </c>
      <c r="AG1706" s="5" t="e">
        <f t="shared" si="2040"/>
        <v>#N/A</v>
      </c>
      <c r="AH1706" s="5" t="e">
        <f t="shared" si="2041"/>
        <v>#N/A</v>
      </c>
      <c r="AI1706" s="5" t="e">
        <f t="shared" si="2042"/>
        <v>#N/A</v>
      </c>
      <c r="AJ1706" s="5" t="e">
        <f t="shared" si="2043"/>
        <v>#N/A</v>
      </c>
      <c r="AK1706" s="5" t="e">
        <f t="shared" si="2044"/>
        <v>#N/A</v>
      </c>
      <c r="AL1706" s="5" t="e">
        <f t="shared" si="2045"/>
        <v>#N/A</v>
      </c>
      <c r="AM1706" s="5" t="e">
        <f t="shared" si="2046"/>
        <v>#N/A</v>
      </c>
      <c r="AN1706" s="5" t="e">
        <f t="shared" si="2047"/>
        <v>#N/A</v>
      </c>
      <c r="AO1706" s="5" t="e">
        <f t="shared" si="2048"/>
        <v>#N/A</v>
      </c>
      <c r="AP1706" s="5" t="e">
        <f t="shared" si="2049"/>
        <v>#N/A</v>
      </c>
      <c r="AQ1706" s="5" t="e">
        <f t="shared" si="2050"/>
        <v>#N/A</v>
      </c>
      <c r="AR1706" s="5" t="e">
        <f t="shared" si="2051"/>
        <v>#N/A</v>
      </c>
      <c r="AS1706" s="5" t="e">
        <f t="shared" si="2052"/>
        <v>#N/A</v>
      </c>
      <c r="AT1706" s="5" t="e">
        <f t="shared" si="2053"/>
        <v>#N/A</v>
      </c>
      <c r="AU1706" s="5" t="e">
        <f t="shared" si="2054"/>
        <v>#N/A</v>
      </c>
      <c r="AV1706" s="5" t="e">
        <f t="shared" si="2055"/>
        <v>#N/A</v>
      </c>
      <c r="AW1706" s="5" t="e">
        <f t="shared" si="2056"/>
        <v>#N/A</v>
      </c>
      <c r="AX1706" s="5" t="e">
        <f t="shared" si="2057"/>
        <v>#N/A</v>
      </c>
      <c r="AY1706" s="5" t="e">
        <f t="shared" si="2058"/>
        <v>#N/A</v>
      </c>
      <c r="AZ1706" s="5" t="e">
        <f t="shared" si="2059"/>
        <v>#N/A</v>
      </c>
      <c r="BA1706" s="5" t="e">
        <f t="shared" si="2060"/>
        <v>#N/A</v>
      </c>
      <c r="BB1706" s="5" t="e">
        <f t="shared" si="2061"/>
        <v>#N/A</v>
      </c>
      <c r="BC1706" s="5" t="e">
        <f t="shared" si="2062"/>
        <v>#N/A</v>
      </c>
      <c r="BD1706" s="5" t="e">
        <f t="shared" si="2063"/>
        <v>#N/A</v>
      </c>
      <c r="BE1706" s="5" t="e">
        <f t="shared" si="2064"/>
        <v>#N/A</v>
      </c>
      <c r="BF1706" s="5" t="e">
        <f t="shared" si="2065"/>
        <v>#N/A</v>
      </c>
      <c r="BG1706" s="5" t="e">
        <f t="shared" si="2066"/>
        <v>#N/A</v>
      </c>
      <c r="BH1706" s="5" t="e">
        <f t="shared" si="2067"/>
        <v>#N/A</v>
      </c>
      <c r="BI1706" s="5" t="e">
        <f t="shared" si="2068"/>
        <v>#N/A</v>
      </c>
      <c r="BJ1706" s="8" t="e">
        <f t="shared" si="2069"/>
        <v>#N/A</v>
      </c>
      <c r="BK1706" s="8" t="e">
        <f t="shared" si="2070"/>
        <v>#N/A</v>
      </c>
      <c r="BL1706" s="8" t="e">
        <f t="shared" si="2071"/>
        <v>#N/A</v>
      </c>
      <c r="BM1706" s="8" t="e">
        <f t="shared" si="2072"/>
        <v>#N/A</v>
      </c>
      <c r="BN1706" s="8" t="e">
        <f t="shared" si="2073"/>
        <v>#N/A</v>
      </c>
    </row>
    <row r="1707" spans="1:66" x14ac:dyDescent="0.25">
      <c r="A1707" t="s">
        <v>19</v>
      </c>
      <c r="B1707" t="s">
        <v>249</v>
      </c>
      <c r="C1707" t="s">
        <v>244</v>
      </c>
      <c r="D1707" s="7" t="s">
        <v>575</v>
      </c>
      <c r="E1707">
        <f>VLOOKUP(A1707,home!$A$2:$E$405,3,FALSE)</f>
        <v>1.5815789473684201</v>
      </c>
      <c r="F1707">
        <f>VLOOKUP(B1707,home!$B$2:$E$405,3,FALSE)</f>
        <v>1.2</v>
      </c>
      <c r="G1707">
        <f>VLOOKUP(C1707,away!$B$2:$E$405,4,FALSE)</f>
        <v>0.9</v>
      </c>
      <c r="H1707">
        <f>VLOOKUP(A1707,away!$A$2:$E$405,3,FALSE)</f>
        <v>1.22631578947368</v>
      </c>
      <c r="I1707">
        <f>VLOOKUP(C1707,away!$B$2:$E$405,3,FALSE)</f>
        <v>1.06</v>
      </c>
      <c r="J1707">
        <f>VLOOKUP(B1707,home!$B$2:$E$405,4,FALSE)</f>
        <v>0.77</v>
      </c>
      <c r="K1707" s="3">
        <f t="shared" si="2018"/>
        <v>1.7081052631578937</v>
      </c>
      <c r="L1707" s="3">
        <f t="shared" si="2019"/>
        <v>1.0009189473684177</v>
      </c>
      <c r="M1707" s="5">
        <f t="shared" si="2020"/>
        <v>6.6601764317940612E-2</v>
      </c>
      <c r="N1707" s="5">
        <f t="shared" si="2021"/>
        <v>0.11376282416707593</v>
      </c>
      <c r="O1707" s="5">
        <f t="shared" si="2022"/>
        <v>6.6662967833992545E-2</v>
      </c>
      <c r="P1707" s="5">
        <f t="shared" si="2023"/>
        <v>0.11386736621496803</v>
      </c>
      <c r="Q1707" s="5">
        <f t="shared" si="2024"/>
        <v>9.715943935574424E-2</v>
      </c>
      <c r="R1707" s="5">
        <f t="shared" si="2025"/>
        <v>3.3362113796427256E-2</v>
      </c>
      <c r="S1707" s="5">
        <f t="shared" si="2026"/>
        <v>4.8669045112822336E-2</v>
      </c>
      <c r="T1707" s="5">
        <f t="shared" si="2027"/>
        <v>9.7248723766857129E-2</v>
      </c>
      <c r="U1707" s="5">
        <f t="shared" si="2028"/>
        <v>5.698600216574997E-2</v>
      </c>
      <c r="V1707" s="5">
        <f t="shared" si="2029"/>
        <v>9.2453606563121168E-3</v>
      </c>
      <c r="W1707" s="5">
        <f t="shared" si="2030"/>
        <v>5.5319516576338976E-2</v>
      </c>
      <c r="X1707" s="5">
        <f t="shared" si="2031"/>
        <v>5.5370352300518934E-2</v>
      </c>
      <c r="Y1707" s="5">
        <f t="shared" si="2032"/>
        <v>2.7710617370026933E-2</v>
      </c>
      <c r="Z1707" s="5">
        <f t="shared" si="2033"/>
        <v>1.1130923941035112E-2</v>
      </c>
      <c r="AA1707" s="5">
        <f t="shared" si="2034"/>
        <v>1.9012789767492277E-2</v>
      </c>
      <c r="AB1707" s="5">
        <f t="shared" si="2035"/>
        <v>1.6237923134584054E-2</v>
      </c>
      <c r="AC1707" s="5">
        <f t="shared" si="2036"/>
        <v>9.879100786806881E-4</v>
      </c>
      <c r="AD1707" s="5">
        <f t="shared" si="2037"/>
        <v>2.3622889354848752E-2</v>
      </c>
      <c r="AE1707" s="5">
        <f t="shared" si="2038"/>
        <v>2.364459754685581E-2</v>
      </c>
      <c r="AF1707" s="5">
        <f t="shared" si="2039"/>
        <v>1.1833162843774395E-2</v>
      </c>
      <c r="AG1707" s="5">
        <f t="shared" si="2040"/>
        <v>3.9480122992099137E-3</v>
      </c>
      <c r="AH1707" s="5">
        <f t="shared" si="2041"/>
        <v>2.7852881685746953E-3</v>
      </c>
      <c r="AI1707" s="5">
        <f t="shared" si="2042"/>
        <v>4.7575653801538477E-3</v>
      </c>
      <c r="AJ1707" s="5">
        <f t="shared" si="2043"/>
        <v>4.0632112328292868E-3</v>
      </c>
      <c r="AK1707" s="5">
        <f t="shared" si="2044"/>
        <v>2.3134641640393263E-3</v>
      </c>
      <c r="AL1707" s="5">
        <f t="shared" si="2045"/>
        <v>6.7560203468237617E-5</v>
      </c>
      <c r="AM1707" s="5">
        <f t="shared" si="2046"/>
        <v>8.070076327602746E-3</v>
      </c>
      <c r="AN1707" s="5">
        <f t="shared" si="2047"/>
        <v>8.0774923030069255E-3</v>
      </c>
      <c r="AO1707" s="5">
        <f t="shared" si="2048"/>
        <v>4.0424575466510944E-3</v>
      </c>
      <c r="AP1707" s="5">
        <f t="shared" si="2049"/>
        <v>1.3487241174585101E-3</v>
      </c>
      <c r="AQ1707" s="5">
        <f t="shared" si="2050"/>
        <v>3.3749088098424245E-4</v>
      </c>
      <c r="AR1707" s="5">
        <f t="shared" si="2051"/>
        <v>5.5756954036149877E-4</v>
      </c>
      <c r="AS1707" s="5">
        <f t="shared" si="2052"/>
        <v>9.5238746646800351E-4</v>
      </c>
      <c r="AT1707" s="5">
        <f t="shared" si="2053"/>
        <v>8.1338902201980447E-4</v>
      </c>
      <c r="AU1707" s="5">
        <f t="shared" si="2054"/>
        <v>4.6311802316896002E-4</v>
      </c>
      <c r="AV1707" s="5">
        <f t="shared" si="2055"/>
        <v>1.9776358320954511E-4</v>
      </c>
      <c r="AW1707" s="5">
        <f t="shared" si="2056"/>
        <v>3.2084995998468976E-6</v>
      </c>
      <c r="AX1707" s="5">
        <f t="shared" si="2057"/>
        <v>2.2974233082106938E-3</v>
      </c>
      <c r="AY1707" s="5">
        <f t="shared" si="2058"/>
        <v>2.299534519313915E-3</v>
      </c>
      <c r="AZ1707" s="5">
        <f t="shared" si="2059"/>
        <v>1.1508238352545123E-3</v>
      </c>
      <c r="BA1707" s="5">
        <f t="shared" si="2060"/>
        <v>3.8396046059647728E-4</v>
      </c>
      <c r="BB1707" s="5">
        <f t="shared" si="2061"/>
        <v>9.6078325012829703E-5</v>
      </c>
      <c r="BC1707" s="5">
        <f t="shared" si="2062"/>
        <v>1.9233323187352453E-5</v>
      </c>
      <c r="BD1707" s="5">
        <f t="shared" si="2063"/>
        <v>9.3013652903887244E-5</v>
      </c>
      <c r="BE1707" s="5">
        <f t="shared" si="2064"/>
        <v>1.5887711007067128E-4</v>
      </c>
      <c r="BF1707" s="5">
        <f t="shared" si="2065"/>
        <v>1.3568941395351484E-4</v>
      </c>
      <c r="BG1707" s="5">
        <f t="shared" si="2066"/>
        <v>7.7257267376269612E-5</v>
      </c>
      <c r="BH1707" s="5">
        <f t="shared" si="2067"/>
        <v>3.299088625565071E-5</v>
      </c>
      <c r="BI1707" s="5">
        <f t="shared" si="2068"/>
        <v>1.1270381289904078E-5</v>
      </c>
      <c r="BJ1707" s="8">
        <f t="shared" si="2069"/>
        <v>0.53774343052853024</v>
      </c>
      <c r="BK1707" s="8">
        <f t="shared" si="2070"/>
        <v>0.24173854110350593</v>
      </c>
      <c r="BL1707" s="8">
        <f t="shared" si="2071"/>
        <v>0.20967465199092095</v>
      </c>
      <c r="BM1707" s="8">
        <f t="shared" si="2072"/>
        <v>0.50657474585812978</v>
      </c>
      <c r="BN1707" s="8">
        <f t="shared" si="2073"/>
        <v>0.49141647568614855</v>
      </c>
    </row>
    <row r="1708" spans="1:66" x14ac:dyDescent="0.25">
      <c r="A1708" t="s">
        <v>19</v>
      </c>
      <c r="B1708" t="s">
        <v>142</v>
      </c>
      <c r="C1708" t="s">
        <v>247</v>
      </c>
      <c r="D1708" s="7" t="s">
        <v>575</v>
      </c>
      <c r="E1708">
        <f>VLOOKUP(A1708,home!$A$2:$E$405,3,FALSE)</f>
        <v>1.5815789473684201</v>
      </c>
      <c r="F1708">
        <f>VLOOKUP(B1708,home!$B$2:$E$405,3,FALSE)</f>
        <v>1.63</v>
      </c>
      <c r="G1708">
        <f>VLOOKUP(C1708,away!$B$2:$E$405,4,FALSE)</f>
        <v>0.5</v>
      </c>
      <c r="H1708">
        <f>VLOOKUP(A1708,away!$A$2:$E$405,3,FALSE)</f>
        <v>1.22631578947368</v>
      </c>
      <c r="I1708">
        <f>VLOOKUP(C1708,away!$B$2:$E$405,3,FALSE)</f>
        <v>0.83</v>
      </c>
      <c r="J1708">
        <f>VLOOKUP(B1708,home!$B$2:$E$405,4,FALSE)</f>
        <v>0.52</v>
      </c>
      <c r="K1708" s="3">
        <f t="shared" si="2018"/>
        <v>1.2889868421052624</v>
      </c>
      <c r="L1708" s="3">
        <f t="shared" si="2019"/>
        <v>0.52927789473684028</v>
      </c>
      <c r="M1708" s="5">
        <f t="shared" si="2020"/>
        <v>0.162307152332235</v>
      </c>
      <c r="N1708" s="5">
        <f t="shared" si="2021"/>
        <v>0.20921178373582536</v>
      </c>
      <c r="O1708" s="5">
        <f t="shared" si="2022"/>
        <v>8.5905587887136967E-2</v>
      </c>
      <c r="P1708" s="5">
        <f t="shared" si="2023"/>
        <v>0.11073117244983675</v>
      </c>
      <c r="Q1708" s="5">
        <f t="shared" si="2024"/>
        <v>0.13483561822442536</v>
      </c>
      <c r="R1708" s="5">
        <f t="shared" si="2025"/>
        <v>2.2733964351517231E-2</v>
      </c>
      <c r="S1708" s="5">
        <f t="shared" si="2026"/>
        <v>1.8886094013615934E-2</v>
      </c>
      <c r="T1708" s="5">
        <f t="shared" si="2027"/>
        <v>7.136551214936418E-2</v>
      </c>
      <c r="U1708" s="5">
        <f t="shared" si="2028"/>
        <v>2.9303780917995802E-2</v>
      </c>
      <c r="V1708" s="5">
        <f t="shared" si="2029"/>
        <v>1.4316335848936772E-3</v>
      </c>
      <c r="W1708" s="5">
        <f t="shared" si="2030"/>
        <v>5.7933779246137594E-2</v>
      </c>
      <c r="X1708" s="5">
        <f t="shared" si="2031"/>
        <v>3.0663068713544551E-2</v>
      </c>
      <c r="Y1708" s="5">
        <f t="shared" si="2032"/>
        <v>8.1146422274379661E-3</v>
      </c>
      <c r="Z1708" s="5">
        <f t="shared" si="2033"/>
        <v>4.0108615969978063E-3</v>
      </c>
      <c r="AA1708" s="5">
        <f t="shared" si="2034"/>
        <v>5.1699478240354712E-3</v>
      </c>
      <c r="AB1708" s="5">
        <f t="shared" si="2035"/>
        <v>3.3319973597762285E-3</v>
      </c>
      <c r="AC1708" s="5">
        <f t="shared" si="2036"/>
        <v>6.1044161908428918E-5</v>
      </c>
      <c r="AD1708" s="5">
        <f t="shared" si="2037"/>
        <v>1.8668969790425576E-2</v>
      </c>
      <c r="AE1708" s="5">
        <f t="shared" si="2038"/>
        <v>9.8810730275821178E-3</v>
      </c>
      <c r="AF1708" s="5">
        <f t="shared" si="2039"/>
        <v>2.61491676488982E-3</v>
      </c>
      <c r="AG1708" s="5">
        <f t="shared" si="2040"/>
        <v>4.6133921341098442E-4</v>
      </c>
      <c r="AH1708" s="5">
        <f t="shared" si="2041"/>
        <v>5.307150955349599E-4</v>
      </c>
      <c r="AI1708" s="5">
        <f t="shared" si="2042"/>
        <v>6.8408477505120058E-4</v>
      </c>
      <c r="AJ1708" s="5">
        <f t="shared" si="2043"/>
        <v>4.4088813696276807E-4</v>
      </c>
      <c r="AK1708" s="5">
        <f t="shared" si="2044"/>
        <v>1.8943300246177024E-4</v>
      </c>
      <c r="AL1708" s="5">
        <f t="shared" si="2045"/>
        <v>1.6658518179165983E-6</v>
      </c>
      <c r="AM1708" s="5">
        <f t="shared" si="2046"/>
        <v>4.8128112831038383E-3</v>
      </c>
      <c r="AN1708" s="5">
        <f t="shared" si="2047"/>
        <v>2.5473146236869105E-3</v>
      </c>
      <c r="AO1708" s="5">
        <f t="shared" si="2048"/>
        <v>6.741186606286872E-4</v>
      </c>
      <c r="AP1708" s="5">
        <f t="shared" si="2049"/>
        <v>1.1893203516679003E-4</v>
      </c>
      <c r="AQ1708" s="5">
        <f t="shared" si="2050"/>
        <v>1.5737024297461617E-5</v>
      </c>
      <c r="AR1708" s="5">
        <f t="shared" si="2051"/>
        <v>5.6179153693960945E-5</v>
      </c>
      <c r="AS1708" s="5">
        <f t="shared" si="2052"/>
        <v>7.24141899121249E-5</v>
      </c>
      <c r="AT1708" s="5">
        <f t="shared" si="2053"/>
        <v>4.6670468989220328E-5</v>
      </c>
      <c r="AU1708" s="5">
        <f t="shared" si="2054"/>
        <v>2.0052540147328893E-5</v>
      </c>
      <c r="AV1708" s="5">
        <f t="shared" si="2055"/>
        <v>6.4618651001736171E-6</v>
      </c>
      <c r="AW1708" s="5">
        <f t="shared" si="2056"/>
        <v>3.156938391106968E-8</v>
      </c>
      <c r="AX1708" s="5">
        <f t="shared" si="2057"/>
        <v>1.0339417362427643E-3</v>
      </c>
      <c r="AY1708" s="5">
        <f t="shared" si="2058"/>
        <v>5.4724250543912358E-4</v>
      </c>
      <c r="AZ1708" s="5">
        <f t="shared" si="2059"/>
        <v>1.4482168059466659E-4</v>
      </c>
      <c r="BA1708" s="5">
        <f t="shared" si="2060"/>
        <v>2.5550304739132089E-5</v>
      </c>
      <c r="BB1708" s="5">
        <f t="shared" si="2061"/>
        <v>3.3808028755531356E-6</v>
      </c>
      <c r="BC1708" s="5">
        <f t="shared" si="2062"/>
        <v>3.5787684569860404E-7</v>
      </c>
      <c r="BD1708" s="5">
        <f t="shared" si="2063"/>
        <v>4.9557306992061699E-6</v>
      </c>
      <c r="BE1708" s="5">
        <f t="shared" si="2064"/>
        <v>6.3878716642938645E-6</v>
      </c>
      <c r="BF1708" s="5">
        <f t="shared" si="2065"/>
        <v>4.1169412621659188E-6</v>
      </c>
      <c r="BG1708" s="5">
        <f t="shared" si="2066"/>
        <v>1.7688943722173667E-6</v>
      </c>
      <c r="BH1708" s="5">
        <f t="shared" si="2067"/>
        <v>5.7002039271555873E-7</v>
      </c>
      <c r="BI1708" s="5">
        <f t="shared" si="2068"/>
        <v>1.4694975718840582E-7</v>
      </c>
      <c r="BJ1708" s="8">
        <f t="shared" si="2069"/>
        <v>0.55367491162666416</v>
      </c>
      <c r="BK1708" s="8">
        <f t="shared" si="2070"/>
        <v>0.29396600489974684</v>
      </c>
      <c r="BL1708" s="8">
        <f t="shared" si="2071"/>
        <v>0.14851012397646302</v>
      </c>
      <c r="BM1708" s="8">
        <f t="shared" si="2072"/>
        <v>0.27388941218283974</v>
      </c>
      <c r="BN1708" s="8">
        <f t="shared" si="2073"/>
        <v>0.72572527898097661</v>
      </c>
    </row>
    <row r="1709" spans="1:66" x14ac:dyDescent="0.25">
      <c r="A1709" t="s">
        <v>143</v>
      </c>
      <c r="B1709" t="s">
        <v>250</v>
      </c>
      <c r="C1709" t="s">
        <v>145</v>
      </c>
      <c r="D1709" s="7" t="s">
        <v>575</v>
      </c>
      <c r="E1709">
        <f>VLOOKUP(A1709,home!$A$2:$E$405,3,FALSE)</f>
        <v>1.2578947368421101</v>
      </c>
      <c r="F1709">
        <f>VLOOKUP(B1709,home!$B$2:$E$405,3,FALSE)</f>
        <v>0.8</v>
      </c>
      <c r="G1709">
        <f>VLOOKUP(C1709,away!$B$2:$E$405,4,FALSE)</f>
        <v>0.96</v>
      </c>
      <c r="H1709">
        <f>VLOOKUP(A1709,away!$A$2:$E$405,3,FALSE)</f>
        <v>1.0263157894736801</v>
      </c>
      <c r="I1709">
        <f>VLOOKUP(C1709,away!$B$2:$E$405,3,FALSE)</f>
        <v>0.46</v>
      </c>
      <c r="J1709">
        <f>VLOOKUP(B1709,home!$B$2:$E$405,4,FALSE)</f>
        <v>1.63</v>
      </c>
      <c r="K1709" s="3">
        <f t="shared" si="2018"/>
        <v>0.96606315789474051</v>
      </c>
      <c r="L1709" s="3">
        <f t="shared" si="2019"/>
        <v>0.76953157894736535</v>
      </c>
      <c r="M1709" s="5">
        <f t="shared" si="2020"/>
        <v>0.17629531977951704</v>
      </c>
      <c r="N1709" s="5">
        <f t="shared" si="2021"/>
        <v>0.17031241334826333</v>
      </c>
      <c r="O1709" s="5">
        <f t="shared" si="2022"/>
        <v>0.13566481579096243</v>
      </c>
      <c r="P1709" s="5">
        <f t="shared" si="2023"/>
        <v>0.13106078035822541</v>
      </c>
      <c r="Q1709" s="5">
        <f t="shared" si="2024"/>
        <v>8.2266273933948808E-2</v>
      </c>
      <c r="R1709" s="5">
        <f t="shared" si="2025"/>
        <v>5.2199179951611385E-2</v>
      </c>
      <c r="S1709" s="5">
        <f t="shared" si="2026"/>
        <v>2.4358173787014388E-2</v>
      </c>
      <c r="T1709" s="5">
        <f t="shared" si="2027"/>
        <v>6.3306495674508106E-2</v>
      </c>
      <c r="U1709" s="5">
        <f t="shared" si="2028"/>
        <v>5.0427704623569519E-2</v>
      </c>
      <c r="V1709" s="5">
        <f t="shared" si="2029"/>
        <v>2.0120287485163092E-3</v>
      </c>
      <c r="W1709" s="5">
        <f t="shared" si="2030"/>
        <v>2.6491472128288125E-2</v>
      </c>
      <c r="X1709" s="5">
        <f t="shared" si="2031"/>
        <v>2.0386024375521682E-2</v>
      </c>
      <c r="Y1709" s="5">
        <f t="shared" si="2032"/>
        <v>7.8438447630773383E-3</v>
      </c>
      <c r="Z1709" s="5">
        <f t="shared" si="2033"/>
        <v>1.3389639122640393E-2</v>
      </c>
      <c r="AA1709" s="5">
        <f t="shared" si="2034"/>
        <v>1.2935237053888939E-2</v>
      </c>
      <c r="AB1709" s="5">
        <f t="shared" si="2035"/>
        <v>6.248127978198504E-3</v>
      </c>
      <c r="AC1709" s="5">
        <f t="shared" si="2036"/>
        <v>9.3485911244525641E-5</v>
      </c>
      <c r="AD1709" s="5">
        <f t="shared" si="2037"/>
        <v>6.3981088053836318E-3</v>
      </c>
      <c r="AE1709" s="5">
        <f t="shared" si="2038"/>
        <v>4.9235467712839074E-3</v>
      </c>
      <c r="AF1709" s="5">
        <f t="shared" si="2039"/>
        <v>1.8944123604636535E-3</v>
      </c>
      <c r="AG1709" s="5">
        <f t="shared" si="2040"/>
        <v>4.8593671164166705E-4</v>
      </c>
      <c r="AH1709" s="5">
        <f t="shared" si="2041"/>
        <v>2.5759375338952188E-3</v>
      </c>
      <c r="AI1709" s="5">
        <f t="shared" si="2042"/>
        <v>2.4885183485344052E-3</v>
      </c>
      <c r="AJ1709" s="5">
        <f t="shared" si="2043"/>
        <v>1.2020329471320759E-3</v>
      </c>
      <c r="AK1709" s="5">
        <f t="shared" si="2044"/>
        <v>3.870799149333117E-4</v>
      </c>
      <c r="AL1709" s="5">
        <f t="shared" si="2045"/>
        <v>2.7799572888334577E-6</v>
      </c>
      <c r="AM1709" s="5">
        <f t="shared" si="2046"/>
        <v>1.2361954394166116E-3</v>
      </c>
      <c r="AN1709" s="5">
        <f t="shared" si="2047"/>
        <v>9.5129142838179732E-4</v>
      </c>
      <c r="AO1709" s="5">
        <f t="shared" si="2048"/>
        <v>3.6602439746086945E-4</v>
      </c>
      <c r="AP1709" s="5">
        <f t="shared" si="2049"/>
        <v>9.3889110837106984E-5</v>
      </c>
      <c r="AQ1709" s="5">
        <f t="shared" si="2050"/>
        <v>1.8062658927110779E-5</v>
      </c>
      <c r="AR1709" s="5">
        <f t="shared" si="2051"/>
        <v>3.9645305554563418E-4</v>
      </c>
      <c r="AS1709" s="5">
        <f t="shared" si="2052"/>
        <v>3.8299869079743429E-4</v>
      </c>
      <c r="AT1709" s="5">
        <f t="shared" si="2053"/>
        <v>1.8500046235066033E-4</v>
      </c>
      <c r="AU1709" s="5">
        <f t="shared" si="2054"/>
        <v>5.9574043623488667E-5</v>
      </c>
      <c r="AV1709" s="5">
        <f t="shared" si="2055"/>
        <v>1.4388072177866621E-5</v>
      </c>
      <c r="AW1709" s="5">
        <f t="shared" si="2056"/>
        <v>5.7407361833527978E-8</v>
      </c>
      <c r="AX1709" s="5">
        <f t="shared" si="2057"/>
        <v>1.9904047832964796E-4</v>
      </c>
      <c r="AY1709" s="5">
        <f t="shared" si="2058"/>
        <v>1.5316793356345284E-4</v>
      </c>
      <c r="AZ1709" s="5">
        <f t="shared" si="2059"/>
        <v>5.89337808795945E-5</v>
      </c>
      <c r="BA1709" s="5">
        <f t="shared" si="2060"/>
        <v>1.5117135151204138E-5</v>
      </c>
      <c r="BB1709" s="5">
        <f t="shared" si="2061"/>
        <v>2.9082782205167095E-6</v>
      </c>
      <c r="BC1709" s="5">
        <f t="shared" si="2062"/>
        <v>4.4760238621049169E-7</v>
      </c>
      <c r="BD1709" s="5">
        <f t="shared" si="2063"/>
        <v>5.0847190968756538E-5</v>
      </c>
      <c r="BE1709" s="5">
        <f t="shared" si="2064"/>
        <v>4.9121597877353866E-5</v>
      </c>
      <c r="BF1709" s="5">
        <f t="shared" si="2065"/>
        <v>2.3727282983116027E-5</v>
      </c>
      <c r="BG1709" s="5">
        <f t="shared" si="2066"/>
        <v>7.6406846423104041E-6</v>
      </c>
      <c r="BH1709" s="5">
        <f t="shared" si="2067"/>
        <v>1.8453459835070585E-6</v>
      </c>
      <c r="BI1709" s="5">
        <f t="shared" si="2068"/>
        <v>3.5654415364704102E-7</v>
      </c>
      <c r="BJ1709" s="8">
        <f t="shared" si="2069"/>
        <v>0.3874036071159343</v>
      </c>
      <c r="BK1709" s="8">
        <f t="shared" si="2070"/>
        <v>0.33397573647536993</v>
      </c>
      <c r="BL1709" s="8">
        <f t="shared" si="2071"/>
        <v>0.26530058711382959</v>
      </c>
      <c r="BM1709" s="8">
        <f t="shared" si="2072"/>
        <v>0.25211767613904423</v>
      </c>
      <c r="BN1709" s="8">
        <f t="shared" si="2073"/>
        <v>0.74779878316252846</v>
      </c>
    </row>
    <row r="1710" spans="1:66" x14ac:dyDescent="0.25">
      <c r="A1710" t="s">
        <v>143</v>
      </c>
      <c r="B1710" t="s">
        <v>504</v>
      </c>
      <c r="C1710" t="s">
        <v>451</v>
      </c>
      <c r="D1710" s="7" t="s">
        <v>575</v>
      </c>
      <c r="E1710">
        <f>VLOOKUP(A1710,home!$A$2:$E$405,3,FALSE)</f>
        <v>1.2578947368421101</v>
      </c>
      <c r="F1710" t="e">
        <f>VLOOKUP(B1710,home!$B$2:$E$405,3,FALSE)</f>
        <v>#N/A</v>
      </c>
      <c r="G1710">
        <f>VLOOKUP(C1710,away!$B$2:$E$405,4,FALSE)</f>
        <v>1</v>
      </c>
      <c r="H1710">
        <f>VLOOKUP(A1710,away!$A$2:$E$405,3,FALSE)</f>
        <v>1.0263157894736801</v>
      </c>
      <c r="I1710">
        <f>VLOOKUP(C1710,away!$B$2:$E$405,3,FALSE)</f>
        <v>0.79</v>
      </c>
      <c r="J1710" t="e">
        <f>VLOOKUP(B1710,home!$B$2:$E$405,4,FALSE)</f>
        <v>#N/A</v>
      </c>
      <c r="K1710" s="3" t="e">
        <f t="shared" si="2018"/>
        <v>#N/A</v>
      </c>
      <c r="L1710" s="3" t="e">
        <f t="shared" si="2019"/>
        <v>#N/A</v>
      </c>
      <c r="M1710" s="5" t="e">
        <f t="shared" si="2020"/>
        <v>#N/A</v>
      </c>
      <c r="N1710" s="5" t="e">
        <f t="shared" si="2021"/>
        <v>#N/A</v>
      </c>
      <c r="O1710" s="5" t="e">
        <f t="shared" si="2022"/>
        <v>#N/A</v>
      </c>
      <c r="P1710" s="5" t="e">
        <f t="shared" si="2023"/>
        <v>#N/A</v>
      </c>
      <c r="Q1710" s="5" t="e">
        <f t="shared" si="2024"/>
        <v>#N/A</v>
      </c>
      <c r="R1710" s="5" t="e">
        <f t="shared" si="2025"/>
        <v>#N/A</v>
      </c>
      <c r="S1710" s="5" t="e">
        <f t="shared" si="2026"/>
        <v>#N/A</v>
      </c>
      <c r="T1710" s="5" t="e">
        <f t="shared" si="2027"/>
        <v>#N/A</v>
      </c>
      <c r="U1710" s="5" t="e">
        <f t="shared" si="2028"/>
        <v>#N/A</v>
      </c>
      <c r="V1710" s="5" t="e">
        <f t="shared" si="2029"/>
        <v>#N/A</v>
      </c>
      <c r="W1710" s="5" t="e">
        <f t="shared" si="2030"/>
        <v>#N/A</v>
      </c>
      <c r="X1710" s="5" t="e">
        <f t="shared" si="2031"/>
        <v>#N/A</v>
      </c>
      <c r="Y1710" s="5" t="e">
        <f t="shared" si="2032"/>
        <v>#N/A</v>
      </c>
      <c r="Z1710" s="5" t="e">
        <f t="shared" si="2033"/>
        <v>#N/A</v>
      </c>
      <c r="AA1710" s="5" t="e">
        <f t="shared" si="2034"/>
        <v>#N/A</v>
      </c>
      <c r="AB1710" s="5" t="e">
        <f t="shared" si="2035"/>
        <v>#N/A</v>
      </c>
      <c r="AC1710" s="5" t="e">
        <f t="shared" si="2036"/>
        <v>#N/A</v>
      </c>
      <c r="AD1710" s="5" t="e">
        <f t="shared" si="2037"/>
        <v>#N/A</v>
      </c>
      <c r="AE1710" s="5" t="e">
        <f t="shared" si="2038"/>
        <v>#N/A</v>
      </c>
      <c r="AF1710" s="5" t="e">
        <f t="shared" si="2039"/>
        <v>#N/A</v>
      </c>
      <c r="AG1710" s="5" t="e">
        <f t="shared" si="2040"/>
        <v>#N/A</v>
      </c>
      <c r="AH1710" s="5" t="e">
        <f t="shared" si="2041"/>
        <v>#N/A</v>
      </c>
      <c r="AI1710" s="5" t="e">
        <f t="shared" si="2042"/>
        <v>#N/A</v>
      </c>
      <c r="AJ1710" s="5" t="e">
        <f t="shared" si="2043"/>
        <v>#N/A</v>
      </c>
      <c r="AK1710" s="5" t="e">
        <f t="shared" si="2044"/>
        <v>#N/A</v>
      </c>
      <c r="AL1710" s="5" t="e">
        <f t="shared" si="2045"/>
        <v>#N/A</v>
      </c>
      <c r="AM1710" s="5" t="e">
        <f t="shared" si="2046"/>
        <v>#N/A</v>
      </c>
      <c r="AN1710" s="5" t="e">
        <f t="shared" si="2047"/>
        <v>#N/A</v>
      </c>
      <c r="AO1710" s="5" t="e">
        <f t="shared" si="2048"/>
        <v>#N/A</v>
      </c>
      <c r="AP1710" s="5" t="e">
        <f t="shared" si="2049"/>
        <v>#N/A</v>
      </c>
      <c r="AQ1710" s="5" t="e">
        <f t="shared" si="2050"/>
        <v>#N/A</v>
      </c>
      <c r="AR1710" s="5" t="e">
        <f t="shared" si="2051"/>
        <v>#N/A</v>
      </c>
      <c r="AS1710" s="5" t="e">
        <f t="shared" si="2052"/>
        <v>#N/A</v>
      </c>
      <c r="AT1710" s="5" t="e">
        <f t="shared" si="2053"/>
        <v>#N/A</v>
      </c>
      <c r="AU1710" s="5" t="e">
        <f t="shared" si="2054"/>
        <v>#N/A</v>
      </c>
      <c r="AV1710" s="5" t="e">
        <f t="shared" si="2055"/>
        <v>#N/A</v>
      </c>
      <c r="AW1710" s="5" t="e">
        <f t="shared" si="2056"/>
        <v>#N/A</v>
      </c>
      <c r="AX1710" s="5" t="e">
        <f t="shared" si="2057"/>
        <v>#N/A</v>
      </c>
      <c r="AY1710" s="5" t="e">
        <f t="shared" si="2058"/>
        <v>#N/A</v>
      </c>
      <c r="AZ1710" s="5" t="e">
        <f t="shared" si="2059"/>
        <v>#N/A</v>
      </c>
      <c r="BA1710" s="5" t="e">
        <f t="shared" si="2060"/>
        <v>#N/A</v>
      </c>
      <c r="BB1710" s="5" t="e">
        <f t="shared" si="2061"/>
        <v>#N/A</v>
      </c>
      <c r="BC1710" s="5" t="e">
        <f t="shared" si="2062"/>
        <v>#N/A</v>
      </c>
      <c r="BD1710" s="5" t="e">
        <f t="shared" si="2063"/>
        <v>#N/A</v>
      </c>
      <c r="BE1710" s="5" t="e">
        <f t="shared" si="2064"/>
        <v>#N/A</v>
      </c>
      <c r="BF1710" s="5" t="e">
        <f t="shared" si="2065"/>
        <v>#N/A</v>
      </c>
      <c r="BG1710" s="5" t="e">
        <f t="shared" si="2066"/>
        <v>#N/A</v>
      </c>
      <c r="BH1710" s="5" t="e">
        <f t="shared" si="2067"/>
        <v>#N/A</v>
      </c>
      <c r="BI1710" s="5" t="e">
        <f t="shared" si="2068"/>
        <v>#N/A</v>
      </c>
      <c r="BJ1710" s="8" t="e">
        <f t="shared" si="2069"/>
        <v>#N/A</v>
      </c>
      <c r="BK1710" s="8" t="e">
        <f t="shared" si="2070"/>
        <v>#N/A</v>
      </c>
      <c r="BL1710" s="8" t="e">
        <f t="shared" si="2071"/>
        <v>#N/A</v>
      </c>
      <c r="BM1710" s="8" t="e">
        <f t="shared" si="2072"/>
        <v>#N/A</v>
      </c>
      <c r="BN1710" s="8" t="e">
        <f t="shared" si="2073"/>
        <v>#N/A</v>
      </c>
    </row>
    <row r="1711" spans="1:66" x14ac:dyDescent="0.25">
      <c r="A1711" t="s">
        <v>143</v>
      </c>
      <c r="B1711" t="s">
        <v>149</v>
      </c>
      <c r="C1711" t="s">
        <v>452</v>
      </c>
      <c r="D1711" s="7" t="s">
        <v>575</v>
      </c>
      <c r="E1711">
        <f>VLOOKUP(A1711,home!$A$2:$E$405,3,FALSE)</f>
        <v>1.2578947368421101</v>
      </c>
      <c r="F1711">
        <f>VLOOKUP(B1711,home!$B$2:$E$405,3,FALSE)</f>
        <v>1.26</v>
      </c>
      <c r="G1711">
        <f>VLOOKUP(C1711,away!$B$2:$E$405,4,FALSE)</f>
        <v>1.17</v>
      </c>
      <c r="H1711">
        <f>VLOOKUP(A1711,away!$A$2:$E$405,3,FALSE)</f>
        <v>1.0263157894736801</v>
      </c>
      <c r="I1711">
        <f>VLOOKUP(C1711,away!$B$2:$E$405,3,FALSE)</f>
        <v>0.63</v>
      </c>
      <c r="J1711">
        <f>VLOOKUP(B1711,home!$B$2:$E$405,4,FALSE)</f>
        <v>0.92</v>
      </c>
      <c r="K1711" s="3">
        <f t="shared" si="2018"/>
        <v>1.8543884210526385</v>
      </c>
      <c r="L1711" s="3">
        <f t="shared" si="2019"/>
        <v>0.59485263157894508</v>
      </c>
      <c r="M1711" s="5">
        <f t="shared" si="2020"/>
        <v>8.6359103648644617E-2</v>
      </c>
      <c r="N1711" s="5">
        <f t="shared" si="2021"/>
        <v>0.1601433218585312</v>
      </c>
      <c r="O1711" s="5">
        <f t="shared" si="2022"/>
        <v>5.137094006619513E-2</v>
      </c>
      <c r="P1711" s="5">
        <f t="shared" si="2023"/>
        <v>9.5261676437341278E-2</v>
      </c>
      <c r="Q1711" s="5">
        <f t="shared" si="2024"/>
        <v>0.14848396088168311</v>
      </c>
      <c r="R1711" s="5">
        <f t="shared" si="2025"/>
        <v>1.527906944253022E-2</v>
      </c>
      <c r="S1711" s="5">
        <f t="shared" si="2026"/>
        <v>2.6270499039029612E-2</v>
      </c>
      <c r="T1711" s="5">
        <f t="shared" si="2027"/>
        <v>8.8326074877734348E-2</v>
      </c>
      <c r="U1711" s="5">
        <f t="shared" si="2028"/>
        <v>2.8333329458687224E-2</v>
      </c>
      <c r="V1711" s="5">
        <f t="shared" si="2029"/>
        <v>3.2198519818482283E-3</v>
      </c>
      <c r="W1711" s="5">
        <f t="shared" si="2030"/>
        <v>9.1782312590341988E-2</v>
      </c>
      <c r="X1711" s="5">
        <f t="shared" si="2031"/>
        <v>5.459695017676628E-2</v>
      </c>
      <c r="Y1711" s="5">
        <f t="shared" si="2032"/>
        <v>1.6238569744416988E-2</v>
      </c>
      <c r="Z1711" s="5">
        <f t="shared" si="2033"/>
        <v>3.0295982219888497E-3</v>
      </c>
      <c r="AA1711" s="5">
        <f t="shared" si="2034"/>
        <v>5.6180518632977829E-3</v>
      </c>
      <c r="AB1711" s="5">
        <f t="shared" si="2035"/>
        <v>5.2090251620863053E-3</v>
      </c>
      <c r="AC1711" s="5">
        <f t="shared" si="2036"/>
        <v>2.219862214229427E-4</v>
      </c>
      <c r="AD1711" s="5">
        <f t="shared" si="2037"/>
        <v>4.2550014431241019E-2</v>
      </c>
      <c r="AE1711" s="5">
        <f t="shared" si="2038"/>
        <v>2.5310988058145814E-2</v>
      </c>
      <c r="AF1711" s="5">
        <f t="shared" si="2039"/>
        <v>7.5281539271256455E-3</v>
      </c>
      <c r="AG1711" s="5">
        <f t="shared" si="2040"/>
        <v>1.492714058160687E-3</v>
      </c>
      <c r="AH1711" s="5">
        <f t="shared" si="2041"/>
        <v>4.5054111874423986E-4</v>
      </c>
      <c r="AI1711" s="5">
        <f t="shared" si="2042"/>
        <v>8.3547823380742011E-4</v>
      </c>
      <c r="AJ1711" s="5">
        <f t="shared" si="2043"/>
        <v>7.746505814069947E-4</v>
      </c>
      <c r="AK1711" s="5">
        <f t="shared" si="2044"/>
        <v>4.7883435617427489E-4</v>
      </c>
      <c r="AL1711" s="5">
        <f t="shared" si="2045"/>
        <v>9.7948119909983701E-6</v>
      </c>
      <c r="AM1711" s="5">
        <f t="shared" si="2046"/>
        <v>1.5780850815383208E-2</v>
      </c>
      <c r="AN1711" s="5">
        <f t="shared" si="2047"/>
        <v>9.3872806360854426E-3</v>
      </c>
      <c r="AO1711" s="5">
        <f t="shared" si="2048"/>
        <v>2.7920242948727501E-3</v>
      </c>
      <c r="AP1711" s="5">
        <f t="shared" si="2049"/>
        <v>5.5361433307913471E-4</v>
      </c>
      <c r="AQ1711" s="5">
        <f t="shared" si="2050"/>
        <v>8.2329735727986445E-5</v>
      </c>
      <c r="AR1711" s="5">
        <f t="shared" si="2051"/>
        <v>5.3601114023906627E-5</v>
      </c>
      <c r="AS1711" s="5">
        <f t="shared" si="2052"/>
        <v>9.9397285201454627E-5</v>
      </c>
      <c r="AT1711" s="5">
        <f t="shared" si="2053"/>
        <v>9.2160587380822148E-5</v>
      </c>
      <c r="AU1711" s="5">
        <f t="shared" si="2054"/>
        <v>5.6967175372135473E-5</v>
      </c>
      <c r="AV1711" s="5">
        <f t="shared" si="2055"/>
        <v>2.6409817597540781E-5</v>
      </c>
      <c r="AW1711" s="5">
        <f t="shared" si="2056"/>
        <v>3.0012605350769752E-7</v>
      </c>
      <c r="AX1711" s="5">
        <f t="shared" si="2057"/>
        <v>4.8773045044009497E-3</v>
      </c>
      <c r="AY1711" s="5">
        <f t="shared" si="2058"/>
        <v>2.9012774194547473E-3</v>
      </c>
      <c r="AZ1711" s="5">
        <f t="shared" si="2059"/>
        <v>8.6291625395161378E-4</v>
      </c>
      <c r="BA1711" s="5">
        <f t="shared" si="2060"/>
        <v>1.7110266816512093E-4</v>
      </c>
      <c r="BB1711" s="5">
        <f t="shared" si="2061"/>
        <v>2.5445218107050285E-5</v>
      </c>
      <c r="BC1711" s="5">
        <f t="shared" si="2062"/>
        <v>3.0272309904158178E-6</v>
      </c>
      <c r="BD1711" s="5">
        <f t="shared" si="2063"/>
        <v>5.314127288780659E-6</v>
      </c>
      <c r="BE1711" s="5">
        <f t="shared" si="2064"/>
        <v>9.8544561123147018E-6</v>
      </c>
      <c r="BF1711" s="5">
        <f t="shared" si="2065"/>
        <v>9.1369946552238942E-6</v>
      </c>
      <c r="BG1711" s="5">
        <f t="shared" si="2066"/>
        <v>5.6478456972890089E-6</v>
      </c>
      <c r="BH1711" s="5">
        <f t="shared" si="2067"/>
        <v>2.6183249162361771E-6</v>
      </c>
      <c r="BI1711" s="5">
        <f t="shared" si="2068"/>
        <v>9.7107828144439753E-7</v>
      </c>
      <c r="BJ1711" s="8">
        <f t="shared" si="2069"/>
        <v>0.67389023371436552</v>
      </c>
      <c r="BK1711" s="8">
        <f t="shared" si="2070"/>
        <v>0.21424418955973246</v>
      </c>
      <c r="BL1711" s="8">
        <f t="shared" si="2071"/>
        <v>0.10871199908945672</v>
      </c>
      <c r="BM1711" s="8">
        <f t="shared" si="2072"/>
        <v>0.44007697095721682</v>
      </c>
      <c r="BN1711" s="8">
        <f t="shared" si="2073"/>
        <v>0.55689807233492561</v>
      </c>
    </row>
    <row r="1712" spans="1:66" x14ac:dyDescent="0.25">
      <c r="A1712" t="s">
        <v>143</v>
      </c>
      <c r="B1712" t="s">
        <v>329</v>
      </c>
      <c r="C1712" t="s">
        <v>151</v>
      </c>
      <c r="D1712" s="7" t="s">
        <v>575</v>
      </c>
      <c r="E1712">
        <f>VLOOKUP(A1712,home!$A$2:$E$405,3,FALSE)</f>
        <v>1.2578947368421101</v>
      </c>
      <c r="F1712">
        <f>VLOOKUP(B1712,home!$B$2:$E$405,3,FALSE)</f>
        <v>1.05</v>
      </c>
      <c r="G1712">
        <f>VLOOKUP(C1712,away!$B$2:$E$405,4,FALSE)</f>
        <v>0.88</v>
      </c>
      <c r="H1712">
        <f>VLOOKUP(A1712,away!$A$2:$E$405,3,FALSE)</f>
        <v>1.0263157894736801</v>
      </c>
      <c r="I1712">
        <f>VLOOKUP(C1712,away!$B$2:$E$405,3,FALSE)</f>
        <v>0.88</v>
      </c>
      <c r="J1712">
        <f>VLOOKUP(B1712,home!$B$2:$E$405,4,FALSE)</f>
        <v>1.33</v>
      </c>
      <c r="K1712" s="3">
        <f t="shared" si="2018"/>
        <v>1.1622947368421097</v>
      </c>
      <c r="L1712" s="3">
        <f t="shared" si="2019"/>
        <v>1.2011999999999952</v>
      </c>
      <c r="M1712" s="5">
        <f t="shared" si="2020"/>
        <v>9.4090825278427867E-2</v>
      </c>
      <c r="N1712" s="5">
        <f t="shared" si="2021"/>
        <v>0.10936127100624723</v>
      </c>
      <c r="O1712" s="5">
        <f t="shared" si="2022"/>
        <v>0.1130218993244471</v>
      </c>
      <c r="P1712" s="5">
        <f t="shared" si="2023"/>
        <v>0.13136475873270365</v>
      </c>
      <c r="Q1712" s="5">
        <f t="shared" si="2024"/>
        <v>6.3555014852462413E-2</v>
      </c>
      <c r="R1712" s="5">
        <f t="shared" si="2025"/>
        <v>6.7880952734262673E-2</v>
      </c>
      <c r="S1712" s="5">
        <f t="shared" si="2026"/>
        <v>4.5851175674770824E-2</v>
      </c>
      <c r="T1712" s="5">
        <f t="shared" si="2027"/>
        <v>7.6342283840777542E-2</v>
      </c>
      <c r="U1712" s="5">
        <f t="shared" si="2028"/>
        <v>7.8897674094861522E-2</v>
      </c>
      <c r="V1712" s="5">
        <f t="shared" si="2029"/>
        <v>7.1127830326631579E-3</v>
      </c>
      <c r="W1712" s="5">
        <f t="shared" si="2030"/>
        <v>2.4623219754313051E-2</v>
      </c>
      <c r="X1712" s="5">
        <f t="shared" si="2031"/>
        <v>2.9577411568880718E-2</v>
      </c>
      <c r="Y1712" s="5">
        <f t="shared" si="2032"/>
        <v>1.7764193388269695E-2</v>
      </c>
      <c r="Z1712" s="5">
        <f t="shared" si="2033"/>
        <v>2.7179533474798671E-2</v>
      </c>
      <c r="AA1712" s="5">
        <f t="shared" si="2034"/>
        <v>3.1590628707582426E-2</v>
      </c>
      <c r="AB1712" s="5">
        <f t="shared" si="2035"/>
        <v>1.8358810740178165E-2</v>
      </c>
      <c r="AC1712" s="5">
        <f t="shared" si="2036"/>
        <v>6.2065630750855337E-4</v>
      </c>
      <c r="AD1712" s="5">
        <f t="shared" si="2037"/>
        <v>7.1548596811361826E-3</v>
      </c>
      <c r="AE1712" s="5">
        <f t="shared" si="2038"/>
        <v>8.5944174489807484E-3</v>
      </c>
      <c r="AF1712" s="5">
        <f t="shared" si="2039"/>
        <v>5.1618071198578181E-3</v>
      </c>
      <c r="AG1712" s="5">
        <f t="shared" si="2040"/>
        <v>2.0667875707910625E-3</v>
      </c>
      <c r="AH1712" s="5">
        <f t="shared" si="2041"/>
        <v>8.1620139024820067E-3</v>
      </c>
      <c r="AI1712" s="5">
        <f t="shared" si="2042"/>
        <v>9.4866658008869627E-3</v>
      </c>
      <c r="AJ1712" s="5">
        <f t="shared" si="2043"/>
        <v>5.5131508652754794E-3</v>
      </c>
      <c r="AK1712" s="5">
        <f t="shared" si="2044"/>
        <v>2.1359687447087372E-3</v>
      </c>
      <c r="AL1712" s="5">
        <f t="shared" si="2045"/>
        <v>3.4661133367903261E-5</v>
      </c>
      <c r="AM1712" s="5">
        <f t="shared" si="2046"/>
        <v>1.6632111500456798E-3</v>
      </c>
      <c r="AN1712" s="5">
        <f t="shared" si="2047"/>
        <v>1.9978492334348625E-3</v>
      </c>
      <c r="AO1712" s="5">
        <f t="shared" si="2048"/>
        <v>1.199908249600974E-3</v>
      </c>
      <c r="AP1712" s="5">
        <f t="shared" si="2049"/>
        <v>4.8044326314022813E-4</v>
      </c>
      <c r="AQ1712" s="5">
        <f t="shared" si="2050"/>
        <v>1.442771119210099E-4</v>
      </c>
      <c r="AR1712" s="5">
        <f t="shared" si="2051"/>
        <v>1.9608422199322685E-3</v>
      </c>
      <c r="AS1712" s="5">
        <f t="shared" si="2052"/>
        <v>2.279076592005074E-3</v>
      </c>
      <c r="AT1712" s="5">
        <f t="shared" si="2053"/>
        <v>1.3244793638737754E-3</v>
      </c>
      <c r="AU1712" s="5">
        <f t="shared" si="2054"/>
        <v>5.131451312288248E-4</v>
      </c>
      <c r="AV1712" s="5">
        <f t="shared" si="2055"/>
        <v>1.4910647131585422E-4</v>
      </c>
      <c r="AW1712" s="5">
        <f t="shared" si="2056"/>
        <v>1.3442246446460913E-6</v>
      </c>
      <c r="AX1712" s="5">
        <f t="shared" si="2057"/>
        <v>3.2219026099253415E-4</v>
      </c>
      <c r="AY1712" s="5">
        <f t="shared" si="2058"/>
        <v>3.8701494150423046E-4</v>
      </c>
      <c r="AZ1712" s="5">
        <f t="shared" si="2059"/>
        <v>2.3244117386743996E-4</v>
      </c>
      <c r="BA1712" s="5">
        <f t="shared" si="2060"/>
        <v>9.3069446016522597E-5</v>
      </c>
      <c r="BB1712" s="5">
        <f t="shared" si="2061"/>
        <v>2.7948754638761616E-5</v>
      </c>
      <c r="BC1712" s="5">
        <f t="shared" si="2062"/>
        <v>6.7144088144160613E-6</v>
      </c>
      <c r="BD1712" s="5">
        <f t="shared" si="2063"/>
        <v>3.9256061243043896E-4</v>
      </c>
      <c r="BE1712" s="5">
        <f t="shared" si="2064"/>
        <v>4.5627113371941446E-4</v>
      </c>
      <c r="BF1712" s="5">
        <f t="shared" si="2065"/>
        <v>2.6516076864752905E-4</v>
      </c>
      <c r="BG1712" s="5">
        <f t="shared" si="2066"/>
        <v>1.027316552720104E-4</v>
      </c>
      <c r="BH1712" s="5">
        <f t="shared" si="2067"/>
        <v>2.9851115557433921E-5</v>
      </c>
      <c r="BI1712" s="5">
        <f t="shared" si="2068"/>
        <v>6.9391589002542123E-6</v>
      </c>
      <c r="BJ1712" s="8">
        <f t="shared" si="2069"/>
        <v>0.35075633422569308</v>
      </c>
      <c r="BK1712" s="8">
        <f t="shared" si="2070"/>
        <v>0.27946187510094622</v>
      </c>
      <c r="BL1712" s="8">
        <f t="shared" si="2071"/>
        <v>0.34252792913756785</v>
      </c>
      <c r="BM1712" s="8">
        <f t="shared" si="2072"/>
        <v>0.42026527929359525</v>
      </c>
      <c r="BN1712" s="8">
        <f t="shared" si="2073"/>
        <v>0.5792747219285509</v>
      </c>
    </row>
    <row r="1713" spans="1:66" x14ac:dyDescent="0.25">
      <c r="A1713" t="s">
        <v>143</v>
      </c>
      <c r="B1713" t="s">
        <v>254</v>
      </c>
      <c r="C1713" t="s">
        <v>159</v>
      </c>
      <c r="D1713" s="7" t="s">
        <v>575</v>
      </c>
      <c r="E1713">
        <f>VLOOKUP(A1713,home!$A$2:$E$405,3,FALSE)</f>
        <v>1.2578947368421101</v>
      </c>
      <c r="F1713">
        <f>VLOOKUP(B1713,home!$B$2:$E$405,3,FALSE)</f>
        <v>0.7</v>
      </c>
      <c r="G1713">
        <f>VLOOKUP(C1713,away!$B$2:$E$405,4,FALSE)</f>
        <v>1.21</v>
      </c>
      <c r="H1713">
        <f>VLOOKUP(A1713,away!$A$2:$E$405,3,FALSE)</f>
        <v>1.0263157894736801</v>
      </c>
      <c r="I1713">
        <f>VLOOKUP(C1713,away!$B$2:$E$405,3,FALSE)</f>
        <v>0.67</v>
      </c>
      <c r="J1713">
        <f>VLOOKUP(B1713,home!$B$2:$E$405,4,FALSE)</f>
        <v>1.33</v>
      </c>
      <c r="K1713" s="3">
        <f t="shared" si="2018"/>
        <v>1.0654368421052671</v>
      </c>
      <c r="L1713" s="3">
        <f t="shared" si="2019"/>
        <v>0.91454999999999642</v>
      </c>
      <c r="M1713" s="5">
        <f t="shared" si="2020"/>
        <v>0.13807105402333572</v>
      </c>
      <c r="N1713" s="5">
        <f t="shared" si="2021"/>
        <v>0.14710598778476855</v>
      </c>
      <c r="O1713" s="5">
        <f t="shared" si="2022"/>
        <v>0.12627288245704119</v>
      </c>
      <c r="P1713" s="5">
        <f t="shared" si="2023"/>
        <v>0.13453578112855955</v>
      </c>
      <c r="Q1713" s="5">
        <f t="shared" si="2024"/>
        <v>7.8366069540089886E-2</v>
      </c>
      <c r="R1713" s="5">
        <f t="shared" si="2025"/>
        <v>5.7741432325543275E-2</v>
      </c>
      <c r="S1713" s="5">
        <f t="shared" si="2026"/>
        <v>3.2772756990782026E-2</v>
      </c>
      <c r="T1713" s="5">
        <f t="shared" si="2027"/>
        <v>7.1669688897888925E-2</v>
      </c>
      <c r="U1713" s="5">
        <f t="shared" si="2028"/>
        <v>6.1519849315561814E-2</v>
      </c>
      <c r="V1713" s="5">
        <f t="shared" si="2029"/>
        <v>3.5481799109240023E-3</v>
      </c>
      <c r="W1713" s="5">
        <f t="shared" si="2030"/>
        <v>2.7831365886331713E-2</v>
      </c>
      <c r="X1713" s="5">
        <f t="shared" si="2031"/>
        <v>2.5453175671344568E-2</v>
      </c>
      <c r="Y1713" s="5">
        <f t="shared" si="2032"/>
        <v>1.163910090511404E-2</v>
      </c>
      <c r="Z1713" s="5">
        <f t="shared" si="2033"/>
        <v>1.7602475644441805E-2</v>
      </c>
      <c r="AA1713" s="5">
        <f t="shared" si="2034"/>
        <v>1.8754326063848952E-2</v>
      </c>
      <c r="AB1713" s="5">
        <f t="shared" si="2035"/>
        <v>9.9907749686398654E-3</v>
      </c>
      <c r="AC1713" s="5">
        <f t="shared" si="2036"/>
        <v>2.1608310630234632E-4</v>
      </c>
      <c r="AD1713" s="5">
        <f t="shared" si="2037"/>
        <v>7.4131406453523778E-3</v>
      </c>
      <c r="AE1713" s="5">
        <f t="shared" si="2038"/>
        <v>6.779687777206991E-3</v>
      </c>
      <c r="AF1713" s="5">
        <f t="shared" si="2039"/>
        <v>3.1001817283223139E-3</v>
      </c>
      <c r="AG1713" s="5">
        <f t="shared" si="2040"/>
        <v>9.4509039987905402E-4</v>
      </c>
      <c r="AH1713" s="5">
        <f t="shared" si="2041"/>
        <v>4.0245860251560467E-3</v>
      </c>
      <c r="AI1713" s="5">
        <f t="shared" si="2042"/>
        <v>4.2879422254232472E-3</v>
      </c>
      <c r="AJ1713" s="5">
        <f t="shared" si="2043"/>
        <v>2.2842658118923877E-3</v>
      </c>
      <c r="AK1713" s="5">
        <f t="shared" si="2044"/>
        <v>8.1124698438388328E-4</v>
      </c>
      <c r="AL1713" s="5">
        <f t="shared" si="2045"/>
        <v>8.4220142160016821E-6</v>
      </c>
      <c r="AM1713" s="5">
        <f t="shared" si="2046"/>
        <v>1.5796466318532885E-3</v>
      </c>
      <c r="AN1713" s="5">
        <f t="shared" si="2047"/>
        <v>1.4446658271614194E-3</v>
      </c>
      <c r="AO1713" s="5">
        <f t="shared" si="2048"/>
        <v>6.6060956611523535E-4</v>
      </c>
      <c r="AP1713" s="5">
        <f t="shared" si="2049"/>
        <v>2.0138682623022878E-4</v>
      </c>
      <c r="AQ1713" s="5">
        <f t="shared" si="2050"/>
        <v>4.6044580482213744E-5</v>
      </c>
      <c r="AR1713" s="5">
        <f t="shared" si="2051"/>
        <v>7.3613702986128954E-4</v>
      </c>
      <c r="AS1713" s="5">
        <f t="shared" si="2052"/>
        <v>7.843075124521631E-4</v>
      </c>
      <c r="AT1713" s="5">
        <f t="shared" si="2053"/>
        <v>4.1781505965323503E-4</v>
      </c>
      <c r="AU1713" s="5">
        <f t="shared" si="2054"/>
        <v>1.4838518591365552E-4</v>
      </c>
      <c r="AV1713" s="5">
        <f t="shared" si="2055"/>
        <v>3.9523760973762012E-5</v>
      </c>
      <c r="AW1713" s="5">
        <f t="shared" si="2056"/>
        <v>2.2795474347137344E-7</v>
      </c>
      <c r="AX1713" s="5">
        <f t="shared" si="2057"/>
        <v>2.8050228651399809E-4</v>
      </c>
      <c r="AY1713" s="5">
        <f t="shared" si="2058"/>
        <v>2.5653336613137595E-4</v>
      </c>
      <c r="AZ1713" s="5">
        <f t="shared" si="2059"/>
        <v>1.1730629499772447E-4</v>
      </c>
      <c r="BA1713" s="5">
        <f t="shared" si="2060"/>
        <v>3.5760824030056168E-5</v>
      </c>
      <c r="BB1713" s="5">
        <f t="shared" si="2061"/>
        <v>8.1762654041719344E-6</v>
      </c>
      <c r="BC1713" s="5">
        <f t="shared" si="2062"/>
        <v>1.4955207050770827E-6</v>
      </c>
      <c r="BD1713" s="5">
        <f t="shared" si="2063"/>
        <v>1.1220568677660661E-4</v>
      </c>
      <c r="BE1713" s="5">
        <f t="shared" si="2064"/>
        <v>1.1954807258552048E-4</v>
      </c>
      <c r="BF1713" s="5">
        <f t="shared" si="2065"/>
        <v>6.3685460467644087E-5</v>
      </c>
      <c r="BG1713" s="5">
        <f t="shared" si="2066"/>
        <v>2.2617611962888852E-5</v>
      </c>
      <c r="BH1713" s="5">
        <f t="shared" si="2067"/>
        <v>6.0244092664256508E-6</v>
      </c>
      <c r="BI1713" s="5">
        <f t="shared" si="2068"/>
        <v>1.2837255168740513E-6</v>
      </c>
      <c r="BJ1713" s="8">
        <f t="shared" si="2069"/>
        <v>0.38493561722592323</v>
      </c>
      <c r="BK1713" s="8">
        <f t="shared" si="2070"/>
        <v>0.30940881054025099</v>
      </c>
      <c r="BL1713" s="8">
        <f t="shared" si="2071"/>
        <v>0.28813883969292076</v>
      </c>
      <c r="BM1713" s="8">
        <f t="shared" si="2072"/>
        <v>0.31773623043281074</v>
      </c>
      <c r="BN1713" s="8">
        <f t="shared" si="2073"/>
        <v>0.6820932072593382</v>
      </c>
    </row>
    <row r="1714" spans="1:66" x14ac:dyDescent="0.25">
      <c r="A1714" t="s">
        <v>143</v>
      </c>
      <c r="B1714" t="s">
        <v>140</v>
      </c>
      <c r="C1714" t="s">
        <v>161</v>
      </c>
      <c r="D1714" s="7" t="s">
        <v>575</v>
      </c>
      <c r="E1714">
        <f>VLOOKUP(A1714,home!$A$2:$E$405,3,FALSE)</f>
        <v>1.2578947368421101</v>
      </c>
      <c r="F1714">
        <f>VLOOKUP(B1714,home!$B$2:$E$405,3,FALSE)</f>
        <v>0.92</v>
      </c>
      <c r="G1714">
        <f>VLOOKUP(C1714,away!$B$2:$E$405,4,FALSE)</f>
        <v>0.92</v>
      </c>
      <c r="H1714">
        <f>VLOOKUP(A1714,away!$A$2:$E$405,3,FALSE)</f>
        <v>1.0263157894736801</v>
      </c>
      <c r="I1714">
        <f>VLOOKUP(C1714,away!$B$2:$E$405,3,FALSE)</f>
        <v>1</v>
      </c>
      <c r="J1714">
        <f>VLOOKUP(B1714,home!$B$2:$E$405,4,FALSE)</f>
        <v>1.44</v>
      </c>
      <c r="K1714" s="3">
        <f t="shared" si="2018"/>
        <v>1.0646821052631619</v>
      </c>
      <c r="L1714" s="3">
        <f t="shared" si="2019"/>
        <v>1.4778947368420992</v>
      </c>
      <c r="M1714" s="5">
        <f t="shared" si="2020"/>
        <v>7.8663435147232577E-2</v>
      </c>
      <c r="N1714" s="5">
        <f t="shared" si="2021"/>
        <v>8.375155173978778E-2</v>
      </c>
      <c r="O1714" s="5">
        <f t="shared" si="2022"/>
        <v>0.11625627678601481</v>
      </c>
      <c r="P1714" s="5">
        <f t="shared" si="2023"/>
        <v>0.12377597751859111</v>
      </c>
      <c r="Q1714" s="5">
        <f t="shared" si="2024"/>
        <v>4.4584389212686926E-2</v>
      </c>
      <c r="R1714" s="5">
        <f t="shared" si="2025"/>
        <v>8.5907269793454824E-2</v>
      </c>
      <c r="S1714" s="5">
        <f t="shared" si="2026"/>
        <v>4.8690006297105355E-2</v>
      </c>
      <c r="T1714" s="5">
        <f t="shared" si="2027"/>
        <v>6.5891034162749662E-2</v>
      </c>
      <c r="U1714" s="5">
        <f t="shared" si="2028"/>
        <v>9.146393286110592E-2</v>
      </c>
      <c r="V1714" s="5">
        <f t="shared" si="2029"/>
        <v>8.5125716125366863E-3</v>
      </c>
      <c r="W1714" s="5">
        <f t="shared" si="2030"/>
        <v>1.5822733789611913E-2</v>
      </c>
      <c r="X1714" s="5">
        <f t="shared" si="2031"/>
        <v>2.3384334990121085E-2</v>
      </c>
      <c r="Y1714" s="5">
        <f t="shared" si="2032"/>
        <v>1.7279792803226252E-2</v>
      </c>
      <c r="Z1714" s="5">
        <f t="shared" si="2033"/>
        <v>4.2320633961407048E-2</v>
      </c>
      <c r="AA1714" s="5">
        <f t="shared" si="2034"/>
        <v>4.5058021662102522E-2</v>
      </c>
      <c r="AB1714" s="5">
        <f t="shared" si="2035"/>
        <v>2.3986234681100223E-2</v>
      </c>
      <c r="AC1714" s="5">
        <f t="shared" si="2036"/>
        <v>8.3715187253664987E-4</v>
      </c>
      <c r="AD1714" s="5">
        <f t="shared" si="2037"/>
        <v>4.2115453805356435E-3</v>
      </c>
      <c r="AE1714" s="5">
        <f t="shared" si="2038"/>
        <v>6.2242207518652835E-3</v>
      </c>
      <c r="AF1714" s="5">
        <f t="shared" si="2039"/>
        <v>4.599371545062539E-3</v>
      </c>
      <c r="AG1714" s="5">
        <f t="shared" si="2040"/>
        <v>2.2657956664097465E-3</v>
      </c>
      <c r="AH1714" s="5">
        <f t="shared" si="2041"/>
        <v>1.5636360547846111E-2</v>
      </c>
      <c r="AI1714" s="5">
        <f t="shared" si="2042"/>
        <v>1.6647753266734643E-2</v>
      </c>
      <c r="AJ1714" s="5">
        <f t="shared" si="2043"/>
        <v>8.8622824979643581E-3</v>
      </c>
      <c r="AK1714" s="5">
        <f t="shared" si="2044"/>
        <v>3.1451711957898557E-3</v>
      </c>
      <c r="AL1714" s="5">
        <f t="shared" si="2045"/>
        <v>5.26899396960232E-5</v>
      </c>
      <c r="AM1714" s="5">
        <f t="shared" si="2046"/>
        <v>8.9679140043200697E-4</v>
      </c>
      <c r="AN1714" s="5">
        <f t="shared" si="2047"/>
        <v>1.3253632907437184E-3</v>
      </c>
      <c r="AO1714" s="5">
        <f t="shared" si="2048"/>
        <v>9.7937371589693328E-4</v>
      </c>
      <c r="AP1714" s="5">
        <f t="shared" si="2049"/>
        <v>4.8247042004185572E-4</v>
      </c>
      <c r="AQ1714" s="5">
        <f t="shared" si="2050"/>
        <v>1.7826012361546375E-4</v>
      </c>
      <c r="AR1714" s="5">
        <f t="shared" si="2051"/>
        <v>4.6217789914054438E-3</v>
      </c>
      <c r="AS1714" s="5">
        <f t="shared" si="2052"/>
        <v>4.9207253866306007E-3</v>
      </c>
      <c r="AT1714" s="5">
        <f t="shared" si="2053"/>
        <v>2.6195041320298761E-3</v>
      </c>
      <c r="AU1714" s="5">
        <f t="shared" si="2054"/>
        <v>9.2964639134504037E-4</v>
      </c>
      <c r="AV1714" s="5">
        <f t="shared" si="2055"/>
        <v>2.4744446927188468E-4</v>
      </c>
      <c r="AW1714" s="5">
        <f t="shared" si="2056"/>
        <v>2.3029720009981905E-6</v>
      </c>
      <c r="AX1714" s="5">
        <f t="shared" si="2057"/>
        <v>1.5913295936564135E-4</v>
      </c>
      <c r="AY1714" s="5">
        <f t="shared" si="2058"/>
        <v>2.3518176310458896E-4</v>
      </c>
      <c r="AZ1714" s="5">
        <f t="shared" si="2059"/>
        <v>1.7378694494675875E-4</v>
      </c>
      <c r="BA1714" s="5">
        <f t="shared" si="2060"/>
        <v>8.5612937089560808E-5</v>
      </c>
      <c r="BB1714" s="5">
        <f t="shared" si="2061"/>
        <v>3.1631727282563894E-5</v>
      </c>
      <c r="BC1714" s="5">
        <f t="shared" si="2062"/>
        <v>9.349672653625169E-6</v>
      </c>
      <c r="BD1714" s="5">
        <f t="shared" si="2063"/>
        <v>1.1384171410409156E-3</v>
      </c>
      <c r="BE1714" s="5">
        <f t="shared" si="2064"/>
        <v>1.2120523583911118E-3</v>
      </c>
      <c r="BF1714" s="5">
        <f t="shared" si="2065"/>
        <v>6.452252283105144E-4</v>
      </c>
      <c r="BG1714" s="5">
        <f t="shared" si="2066"/>
        <v>2.2898658481551433E-4</v>
      </c>
      <c r="BH1714" s="5">
        <f t="shared" si="2067"/>
        <v>6.0949479799600836E-5</v>
      </c>
      <c r="BI1714" s="5">
        <f t="shared" si="2068"/>
        <v>1.2978364093546718E-5</v>
      </c>
      <c r="BJ1714" s="8">
        <f t="shared" si="2069"/>
        <v>0.27257172499722954</v>
      </c>
      <c r="BK1714" s="8">
        <f t="shared" si="2070"/>
        <v>0.26076701415080306</v>
      </c>
      <c r="BL1714" s="8">
        <f t="shared" si="2071"/>
        <v>0.4236010118192472</v>
      </c>
      <c r="BM1714" s="8">
        <f t="shared" si="2072"/>
        <v>0.46608860593981521</v>
      </c>
      <c r="BN1714" s="8">
        <f t="shared" si="2073"/>
        <v>0.53293890019776802</v>
      </c>
    </row>
    <row r="1715" spans="1:66" x14ac:dyDescent="0.25">
      <c r="A1715" t="s">
        <v>143</v>
      </c>
      <c r="B1715" t="s">
        <v>153</v>
      </c>
      <c r="C1715" t="s">
        <v>156</v>
      </c>
      <c r="D1715" s="7" t="s">
        <v>575</v>
      </c>
      <c r="E1715">
        <f>VLOOKUP(A1715,home!$A$2:$E$405,3,FALSE)</f>
        <v>1.2578947368421101</v>
      </c>
      <c r="F1715">
        <f>VLOOKUP(B1715,home!$B$2:$E$405,3,FALSE)</f>
        <v>0.88</v>
      </c>
      <c r="G1715">
        <f>VLOOKUP(C1715,away!$B$2:$E$405,4,FALSE)</f>
        <v>1</v>
      </c>
      <c r="H1715">
        <f>VLOOKUP(A1715,away!$A$2:$E$405,3,FALSE)</f>
        <v>1.0263157894736801</v>
      </c>
      <c r="I1715">
        <f>VLOOKUP(C1715,away!$B$2:$E$405,3,FALSE)</f>
        <v>0.88</v>
      </c>
      <c r="J1715">
        <f>VLOOKUP(B1715,home!$B$2:$E$405,4,FALSE)</f>
        <v>0.87</v>
      </c>
      <c r="K1715" s="3">
        <f t="shared" si="2018"/>
        <v>1.1069473684210569</v>
      </c>
      <c r="L1715" s="3">
        <f t="shared" si="2019"/>
        <v>0.78574736842104953</v>
      </c>
      <c r="M1715" s="5">
        <f t="shared" si="2020"/>
        <v>0.15066525808695475</v>
      </c>
      <c r="N1715" s="5">
        <f t="shared" si="2021"/>
        <v>0.16677851095183391</v>
      </c>
      <c r="O1715" s="5">
        <f t="shared" si="2022"/>
        <v>0.11838483005430295</v>
      </c>
      <c r="P1715" s="5">
        <f t="shared" si="2023"/>
        <v>0.13104577608958468</v>
      </c>
      <c r="Q1715" s="5">
        <f t="shared" si="2024"/>
        <v>9.2307516903657502E-2</v>
      </c>
      <c r="R1715" s="5">
        <f t="shared" si="2025"/>
        <v>4.6510284338070848E-2</v>
      </c>
      <c r="S1715" s="5">
        <f t="shared" si="2026"/>
        <v>2.8495280944281075E-2</v>
      </c>
      <c r="T1715" s="5">
        <f t="shared" si="2027"/>
        <v>7.2530388492530434E-2</v>
      </c>
      <c r="U1715" s="5">
        <f t="shared" si="2028"/>
        <v>5.1484436852542614E-2</v>
      </c>
      <c r="V1715" s="5">
        <f t="shared" si="2029"/>
        <v>2.7538503815590417E-3</v>
      </c>
      <c r="W1715" s="5">
        <f t="shared" si="2030"/>
        <v>3.4059854307328621E-2</v>
      </c>
      <c r="X1715" s="5">
        <f t="shared" si="2031"/>
        <v>2.6762440890787813E-2</v>
      </c>
      <c r="Y1715" s="5">
        <f t="shared" si="2032"/>
        <v>1.0514258751230203E-2</v>
      </c>
      <c r="Z1715" s="5">
        <f t="shared" si="2033"/>
        <v>1.2181777841051311E-2</v>
      </c>
      <c r="AA1715" s="5">
        <f t="shared" si="2034"/>
        <v>1.3484586923841692E-2</v>
      </c>
      <c r="AB1715" s="5">
        <f t="shared" si="2035"/>
        <v>7.4633640047957793E-3</v>
      </c>
      <c r="AC1715" s="5">
        <f t="shared" si="2036"/>
        <v>1.4970291802346262E-4</v>
      </c>
      <c r="AD1715" s="5">
        <f t="shared" si="2037"/>
        <v>9.4256165235755071E-3</v>
      </c>
      <c r="AE1715" s="5">
        <f t="shared" si="2038"/>
        <v>7.4061533791454168E-3</v>
      </c>
      <c r="AF1715" s="5">
        <f t="shared" si="2039"/>
        <v>2.9096827638930866E-3</v>
      </c>
      <c r="AG1715" s="5">
        <f t="shared" si="2040"/>
        <v>7.620918582230265E-4</v>
      </c>
      <c r="AH1715" s="5">
        <f t="shared" si="2041"/>
        <v>2.3929499703239797E-3</v>
      </c>
      <c r="AI1715" s="5">
        <f t="shared" si="2042"/>
        <v>2.6488696724133753E-3</v>
      </c>
      <c r="AJ1715" s="5">
        <f t="shared" si="2043"/>
        <v>1.4660796565841669E-3</v>
      </c>
      <c r="AK1715" s="5">
        <f t="shared" si="2044"/>
        <v>5.4095767258382989E-4</v>
      </c>
      <c r="AL1715" s="5">
        <f t="shared" si="2045"/>
        <v>5.2083500401765725E-6</v>
      </c>
      <c r="AM1715" s="5">
        <f t="shared" si="2046"/>
        <v>2.086732281303585E-3</v>
      </c>
      <c r="AN1715" s="5">
        <f t="shared" si="2047"/>
        <v>1.6396443986335452E-3</v>
      </c>
      <c r="AO1715" s="5">
        <f t="shared" si="2048"/>
        <v>6.4417313568631109E-4</v>
      </c>
      <c r="AP1715" s="5">
        <f t="shared" si="2049"/>
        <v>1.6871911539101826E-4</v>
      </c>
      <c r="AQ1715" s="5">
        <f t="shared" si="2050"/>
        <v>3.3142650230204988E-5</v>
      </c>
      <c r="AR1715" s="5">
        <f t="shared" si="2051"/>
        <v>3.7605082838905918E-4</v>
      </c>
      <c r="AS1715" s="5">
        <f t="shared" si="2052"/>
        <v>4.1626847487782751E-4</v>
      </c>
      <c r="AT1715" s="5">
        <f t="shared" si="2053"/>
        <v>2.3039364641132905E-4</v>
      </c>
      <c r="AU1715" s="5">
        <f t="shared" si="2054"/>
        <v>8.5011213531984022E-5</v>
      </c>
      <c r="AV1715" s="5">
        <f t="shared" si="2055"/>
        <v>2.3525734776377572E-5</v>
      </c>
      <c r="AW1715" s="5">
        <f t="shared" si="2056"/>
        <v>1.2583677252980313E-7</v>
      </c>
      <c r="AX1715" s="5">
        <f t="shared" si="2057"/>
        <v>3.849838012313793E-4</v>
      </c>
      <c r="AY1715" s="5">
        <f t="shared" si="2058"/>
        <v>3.0250000870228871E-4</v>
      </c>
      <c r="AZ1715" s="5">
        <f t="shared" si="2059"/>
        <v>1.1884429289258394E-4</v>
      </c>
      <c r="BA1715" s="5">
        <f t="shared" si="2060"/>
        <v>3.1127196797402764E-5</v>
      </c>
      <c r="BB1715" s="5">
        <f t="shared" si="2061"/>
        <v>6.1145282424708345E-6</v>
      </c>
      <c r="BC1715" s="5">
        <f t="shared" si="2062"/>
        <v>9.6089489513152875E-7</v>
      </c>
      <c r="BD1715" s="5">
        <f t="shared" si="2063"/>
        <v>4.9246824799876478E-5</v>
      </c>
      <c r="BE1715" s="5">
        <f t="shared" si="2064"/>
        <v>5.4513643115316106E-5</v>
      </c>
      <c r="BF1715" s="5">
        <f t="shared" si="2065"/>
        <v>3.0171866894771923E-5</v>
      </c>
      <c r="BG1715" s="5">
        <f t="shared" si="2066"/>
        <v>1.1132889553172725E-5</v>
      </c>
      <c r="BH1715" s="5">
        <f t="shared" si="2067"/>
        <v>3.0808806984517071E-6</v>
      </c>
      <c r="BI1715" s="5">
        <f t="shared" si="2068"/>
        <v>6.8207455631406809E-7</v>
      </c>
      <c r="BJ1715" s="8">
        <f t="shared" si="2069"/>
        <v>0.42887345712621139</v>
      </c>
      <c r="BK1715" s="8">
        <f t="shared" si="2070"/>
        <v>0.3134175767791455</v>
      </c>
      <c r="BL1715" s="8">
        <f t="shared" si="2071"/>
        <v>0.24565643722306374</v>
      </c>
      <c r="BM1715" s="8">
        <f t="shared" si="2072"/>
        <v>0.29413469837313755</v>
      </c>
      <c r="BN1715" s="8">
        <f t="shared" si="2073"/>
        <v>0.70569217642440463</v>
      </c>
    </row>
    <row r="1716" spans="1:66" x14ac:dyDescent="0.25">
      <c r="A1716" t="s">
        <v>143</v>
      </c>
      <c r="B1716" t="s">
        <v>158</v>
      </c>
      <c r="C1716" t="s">
        <v>150</v>
      </c>
      <c r="D1716" s="7" t="s">
        <v>575</v>
      </c>
      <c r="E1716">
        <f>VLOOKUP(A1716,home!$A$2:$E$405,3,FALSE)</f>
        <v>1.2578947368421101</v>
      </c>
      <c r="F1716">
        <f>VLOOKUP(B1716,home!$B$2:$E$405,3,FALSE)</f>
        <v>0.67</v>
      </c>
      <c r="G1716">
        <f>VLOOKUP(C1716,away!$B$2:$E$405,4,FALSE)</f>
        <v>1.05</v>
      </c>
      <c r="H1716">
        <f>VLOOKUP(A1716,away!$A$2:$E$405,3,FALSE)</f>
        <v>1.0263157894736801</v>
      </c>
      <c r="I1716">
        <f>VLOOKUP(C1716,away!$B$2:$E$405,3,FALSE)</f>
        <v>0.71</v>
      </c>
      <c r="J1716">
        <f>VLOOKUP(B1716,home!$B$2:$E$405,4,FALSE)</f>
        <v>0.82</v>
      </c>
      <c r="K1716" s="3">
        <f t="shared" si="2018"/>
        <v>0.88492894736842442</v>
      </c>
      <c r="L1716" s="3">
        <f t="shared" si="2019"/>
        <v>0.59752105263157651</v>
      </c>
      <c r="M1716" s="5">
        <f t="shared" si="2020"/>
        <v>0.22708065868728133</v>
      </c>
      <c r="N1716" s="5">
        <f t="shared" si="2021"/>
        <v>0.20095024825986432</v>
      </c>
      <c r="O1716" s="5">
        <f t="shared" si="2022"/>
        <v>0.13568547421109609</v>
      </c>
      <c r="P1716" s="5">
        <f t="shared" si="2023"/>
        <v>0.12007200386681076</v>
      </c>
      <c r="Q1716" s="5">
        <f t="shared" si="2024"/>
        <v>8.8913345833012636E-2</v>
      </c>
      <c r="R1716" s="5">
        <f t="shared" si="2025"/>
        <v>4.0537463688714373E-2</v>
      </c>
      <c r="S1716" s="5">
        <f t="shared" si="2026"/>
        <v>1.5872428541399725E-2</v>
      </c>
      <c r="T1716" s="5">
        <f t="shared" si="2027"/>
        <v>5.3127595995137104E-2</v>
      </c>
      <c r="U1716" s="5">
        <f t="shared" si="2028"/>
        <v>3.5872775071039739E-2</v>
      </c>
      <c r="V1716" s="5">
        <f t="shared" si="2029"/>
        <v>9.3252929608358525E-4</v>
      </c>
      <c r="W1716" s="5">
        <f t="shared" si="2030"/>
        <v>2.6227331178337521E-2</v>
      </c>
      <c r="X1716" s="5">
        <f t="shared" si="2031"/>
        <v>1.5671382533397202E-2</v>
      </c>
      <c r="Y1716" s="5">
        <f t="shared" si="2032"/>
        <v>4.6819904937737992E-3</v>
      </c>
      <c r="Z1716" s="5">
        <f t="shared" si="2033"/>
        <v>8.0739959914316439E-3</v>
      </c>
      <c r="AA1716" s="5">
        <f t="shared" si="2034"/>
        <v>7.144912773754483E-3</v>
      </c>
      <c r="AB1716" s="5">
        <f t="shared" si="2035"/>
        <v>3.1613700699588817E-3</v>
      </c>
      <c r="AC1716" s="5">
        <f t="shared" si="2036"/>
        <v>3.0817976168839033E-5</v>
      </c>
      <c r="AD1716" s="5">
        <f t="shared" si="2037"/>
        <v>5.8023311429823195E-3</v>
      </c>
      <c r="AE1716" s="5">
        <f t="shared" si="2038"/>
        <v>3.4670150122717738E-3</v>
      </c>
      <c r="AF1716" s="5">
        <f t="shared" si="2039"/>
        <v>1.0358072298110542E-3</v>
      </c>
      <c r="AG1716" s="5">
        <f t="shared" si="2040"/>
        <v>2.0630554209336618E-4</v>
      </c>
      <c r="AH1716" s="5">
        <f t="shared" si="2041"/>
        <v>1.2060956459358407E-3</v>
      </c>
      <c r="AI1716" s="5">
        <f t="shared" si="2042"/>
        <v>1.0673089503836436E-3</v>
      </c>
      <c r="AJ1716" s="5">
        <f t="shared" si="2043"/>
        <v>4.7224629298994774E-4</v>
      </c>
      <c r="AK1716" s="5">
        <f t="shared" si="2044"/>
        <v>1.3930147165141168E-4</v>
      </c>
      <c r="AL1716" s="5">
        <f t="shared" si="2045"/>
        <v>6.5181705480395103E-7</v>
      </c>
      <c r="AM1716" s="5">
        <f t="shared" si="2046"/>
        <v>1.0269301581284744E-3</v>
      </c>
      <c r="AN1716" s="5">
        <f t="shared" si="2047"/>
        <v>6.1361238906403731E-4</v>
      </c>
      <c r="AO1716" s="5">
        <f t="shared" si="2048"/>
        <v>1.8332316031066E-4</v>
      </c>
      <c r="AP1716" s="5">
        <f t="shared" si="2049"/>
        <v>3.6513149240190953E-5</v>
      </c>
      <c r="AQ1716" s="5">
        <f t="shared" si="2050"/>
        <v>5.4543438422231839E-6</v>
      </c>
      <c r="AR1716" s="5">
        <f t="shared" si="2051"/>
        <v>1.4413350798678898E-4</v>
      </c>
      <c r="AS1716" s="5">
        <f t="shared" si="2052"/>
        <v>1.2754791350326759E-4</v>
      </c>
      <c r="AT1716" s="5">
        <f t="shared" si="2053"/>
        <v>5.6435420417742704E-5</v>
      </c>
      <c r="AU1716" s="5">
        <f t="shared" si="2054"/>
        <v>1.6647112394855848E-5</v>
      </c>
      <c r="AV1716" s="5">
        <f t="shared" si="2055"/>
        <v>3.6828779120759084E-6</v>
      </c>
      <c r="AW1716" s="5">
        <f t="shared" si="2056"/>
        <v>9.5738106129473397E-9</v>
      </c>
      <c r="AX1716" s="5">
        <f t="shared" si="2057"/>
        <v>1.5146003730892008E-4</v>
      </c>
      <c r="AY1716" s="5">
        <f t="shared" si="2058"/>
        <v>9.0500560924443765E-5</v>
      </c>
      <c r="AZ1716" s="5">
        <f t="shared" si="2059"/>
        <v>2.7037995213660877E-5</v>
      </c>
      <c r="BA1716" s="5">
        <f t="shared" si="2060"/>
        <v>5.3852571203713937E-6</v>
      </c>
      <c r="BB1716" s="5">
        <f t="shared" si="2061"/>
        <v>8.0445112581400156E-7</v>
      </c>
      <c r="BC1716" s="5">
        <f t="shared" si="2062"/>
        <v>9.6135296697407828E-8</v>
      </c>
      <c r="BD1716" s="5">
        <f t="shared" si="2063"/>
        <v>1.4353800901957982E-5</v>
      </c>
      <c r="BE1716" s="5">
        <f t="shared" si="2064"/>
        <v>1.2702093922905619E-5</v>
      </c>
      <c r="BF1716" s="5">
        <f t="shared" si="2065"/>
        <v>5.620225302285864E-6</v>
      </c>
      <c r="BG1716" s="5">
        <f t="shared" si="2066"/>
        <v>1.6578333535750718E-6</v>
      </c>
      <c r="BH1716" s="5">
        <f t="shared" si="2067"/>
        <v>3.6676618112286325E-7</v>
      </c>
      <c r="BI1716" s="5">
        <f t="shared" si="2068"/>
        <v>6.4912402118278471E-8</v>
      </c>
      <c r="BJ1716" s="8">
        <f t="shared" si="2069"/>
        <v>0.4022244708582568</v>
      </c>
      <c r="BK1716" s="8">
        <f t="shared" si="2070"/>
        <v>0.36407959074572355</v>
      </c>
      <c r="BL1716" s="8">
        <f t="shared" si="2071"/>
        <v>0.22567016063980314</v>
      </c>
      <c r="BM1716" s="8">
        <f t="shared" si="2072"/>
        <v>0.18671853270132149</v>
      </c>
      <c r="BN1716" s="8">
        <f t="shared" si="2073"/>
        <v>0.8132391945467794</v>
      </c>
    </row>
    <row r="1717" spans="1:66" x14ac:dyDescent="0.25">
      <c r="A1717" t="s">
        <v>143</v>
      </c>
      <c r="B1717" t="s">
        <v>160</v>
      </c>
      <c r="C1717" t="s">
        <v>147</v>
      </c>
      <c r="D1717" s="7" t="s">
        <v>575</v>
      </c>
      <c r="E1717">
        <f>VLOOKUP(A1717,home!$A$2:$E$405,3,FALSE)</f>
        <v>1.2578947368421101</v>
      </c>
      <c r="F1717">
        <f>VLOOKUP(B1717,home!$B$2:$E$405,3,FALSE)</f>
        <v>0.79</v>
      </c>
      <c r="G1717">
        <f>VLOOKUP(C1717,away!$B$2:$E$405,4,FALSE)</f>
        <v>0.84</v>
      </c>
      <c r="H1717">
        <f>VLOOKUP(A1717,away!$A$2:$E$405,3,FALSE)</f>
        <v>1.0263157894736801</v>
      </c>
      <c r="I1717">
        <f>VLOOKUP(C1717,away!$B$2:$E$405,3,FALSE)</f>
        <v>1.05</v>
      </c>
      <c r="J1717">
        <f>VLOOKUP(B1717,home!$B$2:$E$405,4,FALSE)</f>
        <v>1.44</v>
      </c>
      <c r="K1717" s="3">
        <f t="shared" si="2018"/>
        <v>0.83473894736842424</v>
      </c>
      <c r="L1717" s="3">
        <f t="shared" si="2019"/>
        <v>1.5517894736842042</v>
      </c>
      <c r="M1717" s="5">
        <f t="shared" si="2020"/>
        <v>9.1948336352590795E-2</v>
      </c>
      <c r="N1717" s="5">
        <f t="shared" si="2021"/>
        <v>7.6752857499239449E-2</v>
      </c>
      <c r="O1717" s="5">
        <f t="shared" si="2022"/>
        <v>0.14268446047472505</v>
      </c>
      <c r="P1717" s="5">
        <f t="shared" si="2023"/>
        <v>0.11910427634250351</v>
      </c>
      <c r="Q1717" s="5">
        <f t="shared" si="2024"/>
        <v>3.20342997382169E-2</v>
      </c>
      <c r="R1717" s="5">
        <f t="shared" si="2025"/>
        <v>0.11070812191149414</v>
      </c>
      <c r="S1717" s="5">
        <f t="shared" si="2026"/>
        <v>3.8570106882286556E-2</v>
      </c>
      <c r="T1717" s="5">
        <f t="shared" si="2027"/>
        <v>4.9710489130609645E-2</v>
      </c>
      <c r="U1717" s="5">
        <f t="shared" si="2028"/>
        <v>9.2412381149535788E-2</v>
      </c>
      <c r="V1717" s="5">
        <f t="shared" si="2029"/>
        <v>5.5512631101059442E-3</v>
      </c>
      <c r="W1717" s="5">
        <f t="shared" si="2030"/>
        <v>8.9134258810545878E-3</v>
      </c>
      <c r="X1717" s="5">
        <f t="shared" si="2031"/>
        <v>1.3831760456684862E-2</v>
      </c>
      <c r="Y1717" s="5">
        <f t="shared" si="2032"/>
        <v>1.0731990139602498E-2</v>
      </c>
      <c r="Z1717" s="5">
        <f t="shared" si="2033"/>
        <v>5.7265232744534739E-2</v>
      </c>
      <c r="AA1717" s="5">
        <f t="shared" si="2034"/>
        <v>4.7801520101980743E-2</v>
      </c>
      <c r="AB1717" s="5">
        <f t="shared" si="2035"/>
        <v>1.9950895286268987E-2</v>
      </c>
      <c r="AC1717" s="5">
        <f t="shared" si="2036"/>
        <v>4.4942301415098833E-4</v>
      </c>
      <c r="AD1717" s="5">
        <f t="shared" si="2037"/>
        <v>1.860095934349494E-3</v>
      </c>
      <c r="AE1717" s="5">
        <f t="shared" si="2038"/>
        <v>2.8864772909663289E-3</v>
      </c>
      <c r="AF1717" s="5">
        <f t="shared" si="2039"/>
        <v>2.2396025380750245E-3</v>
      </c>
      <c r="AG1717" s="5">
        <f t="shared" si="2040"/>
        <v>1.1584638812737499E-3</v>
      </c>
      <c r="AH1717" s="5">
        <f t="shared" si="2041"/>
        <v>2.2215896345261259E-2</v>
      </c>
      <c r="AI1717" s="5">
        <f t="shared" si="2042"/>
        <v>1.8544473930089404E-2</v>
      </c>
      <c r="AJ1717" s="5">
        <f t="shared" si="2043"/>
        <v>7.7398973239520075E-3</v>
      </c>
      <c r="AK1717" s="5">
        <f t="shared" si="2044"/>
        <v>2.1535979149784608E-3</v>
      </c>
      <c r="AL1717" s="5">
        <f t="shared" si="2045"/>
        <v>2.3286208318922754E-5</v>
      </c>
      <c r="AM1717" s="5">
        <f t="shared" si="2046"/>
        <v>3.1053890444863655E-4</v>
      </c>
      <c r="AN1717" s="5">
        <f t="shared" si="2047"/>
        <v>4.8189100309281905E-4</v>
      </c>
      <c r="AO1717" s="5">
        <f t="shared" si="2048"/>
        <v>3.7389669303127953E-4</v>
      </c>
      <c r="AP1717" s="5">
        <f t="shared" si="2049"/>
        <v>1.9340298416375794E-4</v>
      </c>
      <c r="AQ1717" s="5">
        <f t="shared" si="2050"/>
        <v>7.5030178751108118E-5</v>
      </c>
      <c r="AR1717" s="5">
        <f t="shared" si="2051"/>
        <v>6.8948788194071577E-3</v>
      </c>
      <c r="AS1717" s="5">
        <f t="shared" si="2052"/>
        <v>5.7554238879447741E-3</v>
      </c>
      <c r="AT1717" s="5">
        <f t="shared" si="2053"/>
        <v>2.4021382389410521E-3</v>
      </c>
      <c r="AU1717" s="5">
        <f t="shared" si="2054"/>
        <v>6.6838611500236471E-4</v>
      </c>
      <c r="AV1717" s="5">
        <f t="shared" si="2055"/>
        <v>1.394819805181861E-4</v>
      </c>
      <c r="AW1717" s="5">
        <f t="shared" si="2056"/>
        <v>8.3787601113988989E-7</v>
      </c>
      <c r="AX1717" s="5">
        <f t="shared" si="2057"/>
        <v>4.3203153036066397E-5</v>
      </c>
      <c r="AY1717" s="5">
        <f t="shared" si="2058"/>
        <v>6.7042198111335604E-5</v>
      </c>
      <c r="AZ1717" s="5">
        <f t="shared" si="2059"/>
        <v>5.2017688660910822E-5</v>
      </c>
      <c r="BA1717" s="5">
        <f t="shared" si="2060"/>
        <v>2.6906833903127872E-5</v>
      </c>
      <c r="BB1717" s="5">
        <f t="shared" si="2061"/>
        <v>1.0438435405260778E-5</v>
      </c>
      <c r="BC1717" s="5">
        <f t="shared" si="2062"/>
        <v>3.2396508367232353E-6</v>
      </c>
      <c r="BD1717" s="5">
        <f t="shared" si="2063"/>
        <v>1.7832333957140329E-3</v>
      </c>
      <c r="BE1717" s="5">
        <f t="shared" si="2064"/>
        <v>1.4885343676505523E-3</v>
      </c>
      <c r="BF1717" s="5">
        <f t="shared" si="2065"/>
        <v>6.2126880558717251E-4</v>
      </c>
      <c r="BG1717" s="5">
        <f t="shared" si="2066"/>
        <v>1.728657562695582E-4</v>
      </c>
      <c r="BH1717" s="5">
        <f t="shared" si="2067"/>
        <v>3.6074444856124398E-5</v>
      </c>
      <c r="BI1717" s="5">
        <f t="shared" si="2068"/>
        <v>6.0225488252203106E-6</v>
      </c>
      <c r="BJ1717" s="8">
        <f t="shared" si="2069"/>
        <v>0.20175707021351361</v>
      </c>
      <c r="BK1717" s="8">
        <f t="shared" si="2070"/>
        <v>0.25571373410806802</v>
      </c>
      <c r="BL1717" s="8">
        <f t="shared" si="2071"/>
        <v>0.48417955279900193</v>
      </c>
      <c r="BM1717" s="8">
        <f t="shared" si="2072"/>
        <v>0.42561703322424826</v>
      </c>
      <c r="BN1717" s="8">
        <f t="shared" si="2073"/>
        <v>0.5732323523187699</v>
      </c>
    </row>
    <row r="1718" spans="1:66" x14ac:dyDescent="0.25">
      <c r="A1718" t="s">
        <v>477</v>
      </c>
      <c r="B1718" t="s">
        <v>483</v>
      </c>
      <c r="C1718" t="s">
        <v>545</v>
      </c>
      <c r="D1718" s="7" t="s">
        <v>575</v>
      </c>
      <c r="E1718">
        <f>VLOOKUP(A1718,home!$A$2:$E$405,3,FALSE)</f>
        <v>1.30833333333333</v>
      </c>
      <c r="F1718">
        <f>VLOOKUP(B1718,home!$B$2:$E$405,3,FALSE)</f>
        <v>0.67</v>
      </c>
      <c r="G1718" t="e">
        <f>VLOOKUP(C1718,away!$B$2:$E$405,4,FALSE)</f>
        <v>#N/A</v>
      </c>
      <c r="H1718">
        <f>VLOOKUP(A1718,away!$A$2:$E$405,3,FALSE)</f>
        <v>1.06666666666667</v>
      </c>
      <c r="I1718" t="e">
        <f>VLOOKUP(C1718,away!$B$2:$E$405,3,FALSE)</f>
        <v>#N/A</v>
      </c>
      <c r="J1718">
        <f>VLOOKUP(B1718,home!$B$2:$E$405,4,FALSE)</f>
        <v>1.52</v>
      </c>
      <c r="K1718" s="3" t="e">
        <f t="shared" si="2018"/>
        <v>#N/A</v>
      </c>
      <c r="L1718" s="3" t="e">
        <f t="shared" si="2019"/>
        <v>#N/A</v>
      </c>
      <c r="M1718" s="5" t="e">
        <f t="shared" si="2020"/>
        <v>#N/A</v>
      </c>
      <c r="N1718" s="5" t="e">
        <f t="shared" si="2021"/>
        <v>#N/A</v>
      </c>
      <c r="O1718" s="5" t="e">
        <f t="shared" si="2022"/>
        <v>#N/A</v>
      </c>
      <c r="P1718" s="5" t="e">
        <f t="shared" si="2023"/>
        <v>#N/A</v>
      </c>
      <c r="Q1718" s="5" t="e">
        <f t="shared" si="2024"/>
        <v>#N/A</v>
      </c>
      <c r="R1718" s="5" t="e">
        <f t="shared" si="2025"/>
        <v>#N/A</v>
      </c>
      <c r="S1718" s="5" t="e">
        <f t="shared" si="2026"/>
        <v>#N/A</v>
      </c>
      <c r="T1718" s="5" t="e">
        <f t="shared" si="2027"/>
        <v>#N/A</v>
      </c>
      <c r="U1718" s="5" t="e">
        <f t="shared" si="2028"/>
        <v>#N/A</v>
      </c>
      <c r="V1718" s="5" t="e">
        <f t="shared" si="2029"/>
        <v>#N/A</v>
      </c>
      <c r="W1718" s="5" t="e">
        <f t="shared" si="2030"/>
        <v>#N/A</v>
      </c>
      <c r="X1718" s="5" t="e">
        <f t="shared" si="2031"/>
        <v>#N/A</v>
      </c>
      <c r="Y1718" s="5" t="e">
        <f t="shared" si="2032"/>
        <v>#N/A</v>
      </c>
      <c r="Z1718" s="5" t="e">
        <f t="shared" si="2033"/>
        <v>#N/A</v>
      </c>
      <c r="AA1718" s="5" t="e">
        <f t="shared" si="2034"/>
        <v>#N/A</v>
      </c>
      <c r="AB1718" s="5" t="e">
        <f t="shared" si="2035"/>
        <v>#N/A</v>
      </c>
      <c r="AC1718" s="5" t="e">
        <f t="shared" si="2036"/>
        <v>#N/A</v>
      </c>
      <c r="AD1718" s="5" t="e">
        <f t="shared" si="2037"/>
        <v>#N/A</v>
      </c>
      <c r="AE1718" s="5" t="e">
        <f t="shared" si="2038"/>
        <v>#N/A</v>
      </c>
      <c r="AF1718" s="5" t="e">
        <f t="shared" si="2039"/>
        <v>#N/A</v>
      </c>
      <c r="AG1718" s="5" t="e">
        <f t="shared" si="2040"/>
        <v>#N/A</v>
      </c>
      <c r="AH1718" s="5" t="e">
        <f t="shared" si="2041"/>
        <v>#N/A</v>
      </c>
      <c r="AI1718" s="5" t="e">
        <f t="shared" si="2042"/>
        <v>#N/A</v>
      </c>
      <c r="AJ1718" s="5" t="e">
        <f t="shared" si="2043"/>
        <v>#N/A</v>
      </c>
      <c r="AK1718" s="5" t="e">
        <f t="shared" si="2044"/>
        <v>#N/A</v>
      </c>
      <c r="AL1718" s="5" t="e">
        <f t="shared" si="2045"/>
        <v>#N/A</v>
      </c>
      <c r="AM1718" s="5" t="e">
        <f t="shared" si="2046"/>
        <v>#N/A</v>
      </c>
      <c r="AN1718" s="5" t="e">
        <f t="shared" si="2047"/>
        <v>#N/A</v>
      </c>
      <c r="AO1718" s="5" t="e">
        <f t="shared" si="2048"/>
        <v>#N/A</v>
      </c>
      <c r="AP1718" s="5" t="e">
        <f t="shared" si="2049"/>
        <v>#N/A</v>
      </c>
      <c r="AQ1718" s="5" t="e">
        <f t="shared" si="2050"/>
        <v>#N/A</v>
      </c>
      <c r="AR1718" s="5" t="e">
        <f t="shared" si="2051"/>
        <v>#N/A</v>
      </c>
      <c r="AS1718" s="5" t="e">
        <f t="shared" si="2052"/>
        <v>#N/A</v>
      </c>
      <c r="AT1718" s="5" t="e">
        <f t="shared" si="2053"/>
        <v>#N/A</v>
      </c>
      <c r="AU1718" s="5" t="e">
        <f t="shared" si="2054"/>
        <v>#N/A</v>
      </c>
      <c r="AV1718" s="5" t="e">
        <f t="shared" si="2055"/>
        <v>#N/A</v>
      </c>
      <c r="AW1718" s="5" t="e">
        <f t="shared" si="2056"/>
        <v>#N/A</v>
      </c>
      <c r="AX1718" s="5" t="e">
        <f t="shared" si="2057"/>
        <v>#N/A</v>
      </c>
      <c r="AY1718" s="5" t="e">
        <f t="shared" si="2058"/>
        <v>#N/A</v>
      </c>
      <c r="AZ1718" s="5" t="e">
        <f t="shared" si="2059"/>
        <v>#N/A</v>
      </c>
      <c r="BA1718" s="5" t="e">
        <f t="shared" si="2060"/>
        <v>#N/A</v>
      </c>
      <c r="BB1718" s="5" t="e">
        <f t="shared" si="2061"/>
        <v>#N/A</v>
      </c>
      <c r="BC1718" s="5" t="e">
        <f t="shared" si="2062"/>
        <v>#N/A</v>
      </c>
      <c r="BD1718" s="5" t="e">
        <f t="shared" si="2063"/>
        <v>#N/A</v>
      </c>
      <c r="BE1718" s="5" t="e">
        <f t="shared" si="2064"/>
        <v>#N/A</v>
      </c>
      <c r="BF1718" s="5" t="e">
        <f t="shared" si="2065"/>
        <v>#N/A</v>
      </c>
      <c r="BG1718" s="5" t="e">
        <f t="shared" si="2066"/>
        <v>#N/A</v>
      </c>
      <c r="BH1718" s="5" t="e">
        <f t="shared" si="2067"/>
        <v>#N/A</v>
      </c>
      <c r="BI1718" s="5" t="e">
        <f t="shared" si="2068"/>
        <v>#N/A</v>
      </c>
      <c r="BJ1718" s="8" t="e">
        <f t="shared" si="2069"/>
        <v>#N/A</v>
      </c>
      <c r="BK1718" s="8" t="e">
        <f t="shared" si="2070"/>
        <v>#N/A</v>
      </c>
      <c r="BL1718" s="8" t="e">
        <f t="shared" si="2071"/>
        <v>#N/A</v>
      </c>
      <c r="BM1718" s="8" t="e">
        <f t="shared" si="2072"/>
        <v>#N/A</v>
      </c>
      <c r="BN1718" s="8" t="e">
        <f t="shared" si="2073"/>
        <v>#N/A</v>
      </c>
    </row>
    <row r="1719" spans="1:66" x14ac:dyDescent="0.25">
      <c r="A1719" t="s">
        <v>22</v>
      </c>
      <c r="B1719" t="s">
        <v>255</v>
      </c>
      <c r="C1719" t="s">
        <v>164</v>
      </c>
      <c r="D1719" s="7" t="s">
        <v>575</v>
      </c>
      <c r="E1719">
        <f>VLOOKUP(A1719,home!$A$2:$E$405,3,FALSE)</f>
        <v>1.5026315789473701</v>
      </c>
      <c r="F1719">
        <f>VLOOKUP(B1719,home!$B$2:$E$405,3,FALSE)</f>
        <v>1.3</v>
      </c>
      <c r="G1719">
        <f>VLOOKUP(C1719,away!$B$2:$E$405,4,FALSE)</f>
        <v>0.7</v>
      </c>
      <c r="H1719">
        <f>VLOOKUP(A1719,away!$A$2:$E$405,3,FALSE)</f>
        <v>1.3631578947368399</v>
      </c>
      <c r="I1719">
        <f>VLOOKUP(C1719,away!$B$2:$E$405,3,FALSE)</f>
        <v>0.6</v>
      </c>
      <c r="J1719">
        <f>VLOOKUP(B1719,home!$B$2:$E$405,4,FALSE)</f>
        <v>0.62</v>
      </c>
      <c r="K1719" s="3">
        <f t="shared" si="2018"/>
        <v>1.3673947368421067</v>
      </c>
      <c r="L1719" s="3">
        <f t="shared" si="2019"/>
        <v>0.50709473684210438</v>
      </c>
      <c r="M1719" s="5">
        <f t="shared" si="2020"/>
        <v>0.15343327857955952</v>
      </c>
      <c r="N1719" s="5">
        <f t="shared" si="2021"/>
        <v>0.20980385758611841</v>
      </c>
      <c r="O1719" s="5">
        <f t="shared" si="2022"/>
        <v>7.780520802412301E-2</v>
      </c>
      <c r="P1719" s="5">
        <f t="shared" si="2023"/>
        <v>0.10639043195109105</v>
      </c>
      <c r="Q1719" s="5">
        <f t="shared" si="2024"/>
        <v>0.14344234531621464</v>
      </c>
      <c r="R1719" s="5">
        <f t="shared" si="2025"/>
        <v>1.9727305743968922E-2</v>
      </c>
      <c r="S1719" s="5">
        <f t="shared" si="2026"/>
        <v>1.8442746116629702E-2</v>
      </c>
      <c r="T1719" s="5">
        <f t="shared" si="2027"/>
        <v>7.2738858350140101E-2</v>
      </c>
      <c r="U1719" s="5">
        <f t="shared" si="2028"/>
        <v>2.697501404637816E-2</v>
      </c>
      <c r="V1719" s="5">
        <f t="shared" si="2029"/>
        <v>1.4209084118425828E-3</v>
      </c>
      <c r="W1719" s="5">
        <f t="shared" si="2030"/>
        <v>6.5380769341893311E-2</v>
      </c>
      <c r="X1719" s="5">
        <f t="shared" si="2031"/>
        <v>3.3154244023961714E-2</v>
      </c>
      <c r="Y1719" s="5">
        <f t="shared" si="2032"/>
        <v>8.4061713242648863E-3</v>
      </c>
      <c r="Z1719" s="5">
        <f t="shared" si="2033"/>
        <v>3.3345376382805524E-3</v>
      </c>
      <c r="AA1719" s="5">
        <f t="shared" si="2034"/>
        <v>4.5596292163867357E-3</v>
      </c>
      <c r="AB1719" s="5">
        <f t="shared" si="2035"/>
        <v>3.1174064962193613E-3</v>
      </c>
      <c r="AC1719" s="5">
        <f t="shared" si="2036"/>
        <v>6.1578500561599439E-5</v>
      </c>
      <c r="AD1719" s="5">
        <f t="shared" si="2037"/>
        <v>2.2350329972198175E-2</v>
      </c>
      <c r="AE1719" s="5">
        <f t="shared" si="2038"/>
        <v>1.133373469558603E-2</v>
      </c>
      <c r="AF1719" s="5">
        <f t="shared" si="2039"/>
        <v>2.8736386064482128E-3</v>
      </c>
      <c r="AG1719" s="5">
        <f t="shared" si="2040"/>
        <v>4.8573567097205618E-4</v>
      </c>
      <c r="AH1719" s="5">
        <f t="shared" si="2041"/>
        <v>4.2273162154349216E-4</v>
      </c>
      <c r="AI1719" s="5">
        <f t="shared" si="2042"/>
        <v>5.7804099439530041E-4</v>
      </c>
      <c r="AJ1719" s="5">
        <f t="shared" si="2043"/>
        <v>3.952051067075558E-4</v>
      </c>
      <c r="AK1719" s="5">
        <f t="shared" si="2044"/>
        <v>1.801337942950117E-4</v>
      </c>
      <c r="AL1719" s="5">
        <f t="shared" si="2045"/>
        <v>1.707938026039638E-6</v>
      </c>
      <c r="AM1719" s="5">
        <f t="shared" si="2046"/>
        <v>6.1123447141336346E-3</v>
      </c>
      <c r="AN1719" s="5">
        <f t="shared" si="2047"/>
        <v>3.0995378343018228E-3</v>
      </c>
      <c r="AO1719" s="5">
        <f t="shared" si="2048"/>
        <v>7.8587966120871437E-4</v>
      </c>
      <c r="AP1719" s="5">
        <f t="shared" si="2049"/>
        <v>1.3283847999673176E-4</v>
      </c>
      <c r="AQ1719" s="5">
        <f t="shared" si="2050"/>
        <v>1.6840423514111955E-5</v>
      </c>
      <c r="AR1719" s="5">
        <f t="shared" si="2051"/>
        <v>4.287299607628665E-5</v>
      </c>
      <c r="AS1719" s="5">
        <f t="shared" si="2052"/>
        <v>5.8624309187366654E-5</v>
      </c>
      <c r="AT1719" s="5">
        <f t="shared" si="2053"/>
        <v>4.0081285916904767E-5</v>
      </c>
      <c r="AU1719" s="5">
        <f t="shared" si="2054"/>
        <v>1.8268979802879749E-5</v>
      </c>
      <c r="AV1719" s="5">
        <f t="shared" si="2055"/>
        <v>6.2452267074831302E-6</v>
      </c>
      <c r="AW1719" s="5">
        <f t="shared" si="2056"/>
        <v>3.2896721192692737E-8</v>
      </c>
      <c r="AX1719" s="5">
        <f t="shared" si="2057"/>
        <v>1.392997998645167E-3</v>
      </c>
      <c r="AY1719" s="5">
        <f t="shared" si="2058"/>
        <v>7.0638195354454894E-4</v>
      </c>
      <c r="AZ1719" s="5">
        <f t="shared" si="2059"/>
        <v>1.791012854213423E-4</v>
      </c>
      <c r="BA1719" s="5">
        <f t="shared" si="2060"/>
        <v>3.0273773066272743E-5</v>
      </c>
      <c r="BB1719" s="5">
        <f t="shared" si="2061"/>
        <v>3.8379177465647905E-6</v>
      </c>
      <c r="BC1719" s="5">
        <f t="shared" si="2062"/>
        <v>3.8923757794318295E-7</v>
      </c>
      <c r="BD1719" s="5">
        <f t="shared" si="2063"/>
        <v>3.6234451104895248E-6</v>
      </c>
      <c r="BE1719" s="5">
        <f t="shared" si="2064"/>
        <v>4.9546797733196418E-6</v>
      </c>
      <c r="BF1719" s="5">
        <f t="shared" si="2065"/>
        <v>3.3875015223876603E-6</v>
      </c>
      <c r="BG1719" s="5">
        <f t="shared" si="2066"/>
        <v>1.5440172509191706E-6</v>
      </c>
      <c r="BH1719" s="5">
        <f t="shared" si="2067"/>
        <v>5.2782026562507324E-7</v>
      </c>
      <c r="BI1719" s="5">
        <f t="shared" si="2068"/>
        <v>1.4434773064286554E-7</v>
      </c>
      <c r="BJ1719" s="8">
        <f t="shared" si="2069"/>
        <v>0.58243010816695451</v>
      </c>
      <c r="BK1719" s="8">
        <f t="shared" si="2070"/>
        <v>0.28045703345125506</v>
      </c>
      <c r="BL1719" s="8">
        <f t="shared" si="2071"/>
        <v>0.13394094965336187</v>
      </c>
      <c r="BM1719" s="8">
        <f t="shared" si="2072"/>
        <v>0.28885385265195301</v>
      </c>
      <c r="BN1719" s="8">
        <f t="shared" si="2073"/>
        <v>0.71060242720107547</v>
      </c>
    </row>
    <row r="1720" spans="1:66" x14ac:dyDescent="0.25">
      <c r="A1720" t="s">
        <v>22</v>
      </c>
      <c r="B1720" t="s">
        <v>263</v>
      </c>
      <c r="C1720" t="s">
        <v>24</v>
      </c>
      <c r="D1720" s="7" t="s">
        <v>575</v>
      </c>
      <c r="E1720">
        <f>VLOOKUP(A1720,home!$A$2:$E$405,3,FALSE)</f>
        <v>1.5026315789473701</v>
      </c>
      <c r="F1720">
        <f>VLOOKUP(B1720,home!$B$2:$E$405,3,FALSE)</f>
        <v>1.68</v>
      </c>
      <c r="G1720">
        <f>VLOOKUP(C1720,away!$B$2:$E$405,4,FALSE)</f>
        <v>0.95</v>
      </c>
      <c r="H1720">
        <f>VLOOKUP(A1720,away!$A$2:$E$405,3,FALSE)</f>
        <v>1.3631578947368399</v>
      </c>
      <c r="I1720">
        <f>VLOOKUP(C1720,away!$B$2:$E$405,3,FALSE)</f>
        <v>1.1599999999999999</v>
      </c>
      <c r="J1720">
        <f>VLOOKUP(B1720,home!$B$2:$E$405,4,FALSE)</f>
        <v>0.62</v>
      </c>
      <c r="K1720" s="3">
        <f t="shared" si="2018"/>
        <v>2.3982000000000023</v>
      </c>
      <c r="L1720" s="3">
        <f t="shared" si="2019"/>
        <v>0.98038315789473518</v>
      </c>
      <c r="M1720" s="5">
        <f t="shared" si="2020"/>
        <v>3.4095728792327522E-2</v>
      </c>
      <c r="N1720" s="5">
        <f t="shared" si="2021"/>
        <v>8.1768376789759928E-2</v>
      </c>
      <c r="O1720" s="5">
        <f t="shared" si="2022"/>
        <v>3.3426878264144498E-2</v>
      </c>
      <c r="P1720" s="5">
        <f t="shared" si="2023"/>
        <v>8.0164339453071401E-2</v>
      </c>
      <c r="Q1720" s="5">
        <f t="shared" si="2024"/>
        <v>9.8048460608601257E-2</v>
      </c>
      <c r="R1720" s="5">
        <f t="shared" si="2025"/>
        <v>1.6385574235582432E-2</v>
      </c>
      <c r="S1720" s="5">
        <f t="shared" si="2026"/>
        <v>4.7119694662410054E-2</v>
      </c>
      <c r="T1720" s="5">
        <f t="shared" si="2027"/>
        <v>9.6125059438178048E-2</v>
      </c>
      <c r="U1720" s="5">
        <f t="shared" si="2028"/>
        <v>3.9295884131773824E-2</v>
      </c>
      <c r="V1720" s="5">
        <f t="shared" si="2029"/>
        <v>1.2309522276234715E-2</v>
      </c>
      <c r="W1720" s="5">
        <f t="shared" si="2030"/>
        <v>7.8379939410515909E-2</v>
      </c>
      <c r="X1720" s="5">
        <f t="shared" si="2031"/>
        <v>7.6842372514879589E-2</v>
      </c>
      <c r="Y1720" s="5">
        <f t="shared" si="2032"/>
        <v>3.7667483913130628E-2</v>
      </c>
      <c r="Z1720" s="5">
        <f t="shared" si="2033"/>
        <v>5.3547136709996392E-3</v>
      </c>
      <c r="AA1720" s="5">
        <f t="shared" si="2034"/>
        <v>1.2841674325791346E-2</v>
      </c>
      <c r="AB1720" s="5">
        <f t="shared" si="2035"/>
        <v>1.5398451684056423E-2</v>
      </c>
      <c r="AC1720" s="5">
        <f t="shared" si="2036"/>
        <v>1.8088495927664366E-3</v>
      </c>
      <c r="AD1720" s="5">
        <f t="shared" si="2037"/>
        <v>4.6992692673574872E-2</v>
      </c>
      <c r="AE1720" s="5">
        <f t="shared" si="2038"/>
        <v>4.6070844441296117E-2</v>
      </c>
      <c r="AF1720" s="5">
        <f t="shared" si="2039"/>
        <v>2.2583539980117494E-2</v>
      </c>
      <c r="AG1720" s="5">
        <f t="shared" si="2040"/>
        <v>7.3801740807165322E-3</v>
      </c>
      <c r="AH1720" s="5">
        <f t="shared" si="2041"/>
        <v>1.312417774599184E-3</v>
      </c>
      <c r="AI1720" s="5">
        <f t="shared" si="2042"/>
        <v>3.1474403070437655E-3</v>
      </c>
      <c r="AJ1720" s="5">
        <f t="shared" si="2043"/>
        <v>3.774095672176184E-3</v>
      </c>
      <c r="AK1720" s="5">
        <f t="shared" si="2044"/>
        <v>3.017012080337644E-3</v>
      </c>
      <c r="AL1720" s="5">
        <f t="shared" si="2045"/>
        <v>1.7011542255897919E-4</v>
      </c>
      <c r="AM1720" s="5">
        <f t="shared" si="2046"/>
        <v>2.2539575113953481E-2</v>
      </c>
      <c r="AN1720" s="5">
        <f t="shared" si="2047"/>
        <v>2.20974198278233E-2</v>
      </c>
      <c r="AO1720" s="5">
        <f t="shared" si="2048"/>
        <v>1.0831969116063571E-2</v>
      </c>
      <c r="AP1720" s="5">
        <f t="shared" si="2049"/>
        <v>3.5398266960748825E-3</v>
      </c>
      <c r="AQ1720" s="5">
        <f t="shared" si="2050"/>
        <v>8.6759661867449487E-4</v>
      </c>
      <c r="AR1720" s="5">
        <f t="shared" si="2051"/>
        <v>2.5733445646774583E-4</v>
      </c>
      <c r="AS1720" s="5">
        <f t="shared" si="2052"/>
        <v>6.171394935009486E-4</v>
      </c>
      <c r="AT1720" s="5">
        <f t="shared" si="2053"/>
        <v>7.4001196665698834E-4</v>
      </c>
      <c r="AU1720" s="5">
        <f t="shared" si="2054"/>
        <v>5.9156556614559704E-4</v>
      </c>
      <c r="AV1720" s="5">
        <f t="shared" si="2055"/>
        <v>3.546731351825931E-4</v>
      </c>
      <c r="AW1720" s="5">
        <f t="shared" si="2056"/>
        <v>1.1110214096905876E-5</v>
      </c>
      <c r="AX1720" s="5">
        <f t="shared" si="2057"/>
        <v>9.009068173047214E-3</v>
      </c>
      <c r="AY1720" s="5">
        <f t="shared" si="2058"/>
        <v>8.8323387051809817E-3</v>
      </c>
      <c r="AZ1720" s="5">
        <f t="shared" si="2059"/>
        <v>4.3295380556906127E-3</v>
      </c>
      <c r="BA1720" s="5">
        <f t="shared" si="2060"/>
        <v>1.4148687304211317E-3</v>
      </c>
      <c r="BB1720" s="5">
        <f t="shared" si="2061"/>
        <v>3.4677836848419591E-4</v>
      </c>
      <c r="BC1720" s="5">
        <f t="shared" si="2062"/>
        <v>6.7995134396824048E-5</v>
      </c>
      <c r="BD1720" s="5">
        <f t="shared" si="2063"/>
        <v>4.2047727844495631E-5</v>
      </c>
      <c r="BE1720" s="5">
        <f t="shared" si="2064"/>
        <v>1.0083886091666951E-4</v>
      </c>
      <c r="BF1720" s="5">
        <f t="shared" si="2065"/>
        <v>1.2091587812517856E-4</v>
      </c>
      <c r="BG1720" s="5">
        <f t="shared" si="2066"/>
        <v>9.6660152973267828E-5</v>
      </c>
      <c r="BH1720" s="5">
        <f t="shared" si="2067"/>
        <v>5.7952594715122794E-5</v>
      </c>
      <c r="BI1720" s="5">
        <f t="shared" si="2068"/>
        <v>2.7796382529161534E-5</v>
      </c>
      <c r="BJ1720" s="8">
        <f t="shared" si="2069"/>
        <v>0.67573591839058122</v>
      </c>
      <c r="BK1720" s="8">
        <f t="shared" si="2070"/>
        <v>0.18450058890455012</v>
      </c>
      <c r="BL1720" s="8">
        <f t="shared" si="2071"/>
        <v>0.13160636469056305</v>
      </c>
      <c r="BM1720" s="8">
        <f t="shared" si="2072"/>
        <v>0.6444869990221227</v>
      </c>
      <c r="BN1720" s="8">
        <f t="shared" si="2073"/>
        <v>0.34388935814348703</v>
      </c>
    </row>
    <row r="1721" spans="1:66" x14ac:dyDescent="0.25">
      <c r="A1721" t="s">
        <v>22</v>
      </c>
      <c r="B1721" t="s">
        <v>266</v>
      </c>
      <c r="C1721" t="s">
        <v>291</v>
      </c>
      <c r="D1721" s="7" t="s">
        <v>575</v>
      </c>
      <c r="E1721">
        <f>VLOOKUP(A1721,home!$A$2:$E$405,3,FALSE)</f>
        <v>1.5026315789473701</v>
      </c>
      <c r="F1721">
        <f>VLOOKUP(B1721,home!$B$2:$E$405,3,FALSE)</f>
        <v>0.98</v>
      </c>
      <c r="G1721">
        <f>VLOOKUP(C1721,away!$B$2:$E$405,4,FALSE)</f>
        <v>0.67</v>
      </c>
      <c r="H1721">
        <f>VLOOKUP(A1721,away!$A$2:$E$405,3,FALSE)</f>
        <v>1.3631578947368399</v>
      </c>
      <c r="I1721">
        <f>VLOOKUP(C1721,away!$B$2:$E$405,3,FALSE)</f>
        <v>1.44</v>
      </c>
      <c r="J1721">
        <f>VLOOKUP(B1721,home!$B$2:$E$405,4,FALSE)</f>
        <v>1.7</v>
      </c>
      <c r="K1721" s="3">
        <f t="shared" si="2018"/>
        <v>0.98662789473684331</v>
      </c>
      <c r="L1721" s="3">
        <f t="shared" si="2019"/>
        <v>3.3370105263157841</v>
      </c>
      <c r="M1721" s="5">
        <f t="shared" si="2020"/>
        <v>1.3251580892141625E-2</v>
      </c>
      <c r="N1721" s="5">
        <f t="shared" si="2021"/>
        <v>1.307437935754867E-2</v>
      </c>
      <c r="O1721" s="5">
        <f t="shared" si="2022"/>
        <v>4.4220664927401718E-2</v>
      </c>
      <c r="P1721" s="5">
        <f t="shared" si="2023"/>
        <v>4.3629341541185716E-2</v>
      </c>
      <c r="Q1721" s="5">
        <f t="shared" si="2024"/>
        <v>6.4497736902645424E-3</v>
      </c>
      <c r="R1721" s="5">
        <f t="shared" si="2025"/>
        <v>7.3782412171711373E-2</v>
      </c>
      <c r="S1721" s="5">
        <f t="shared" si="2026"/>
        <v>3.5911176538307353E-2</v>
      </c>
      <c r="T1721" s="5">
        <f t="shared" si="2027"/>
        <v>2.152296269676738E-2</v>
      </c>
      <c r="U1721" s="5">
        <f t="shared" si="2028"/>
        <v>7.2795785989581641E-2</v>
      </c>
      <c r="V1721" s="5">
        <f t="shared" si="2029"/>
        <v>1.3137057206717883E-2</v>
      </c>
      <c r="W1721" s="5">
        <f t="shared" si="2030"/>
        <v>2.121175545851596E-3</v>
      </c>
      <c r="X1721" s="5">
        <f t="shared" si="2031"/>
        <v>7.0783851246704055E-3</v>
      </c>
      <c r="Y1721" s="5">
        <f t="shared" si="2032"/>
        <v>1.1810322835171104E-2</v>
      </c>
      <c r="Z1721" s="5">
        <f t="shared" si="2033"/>
        <v>8.2070895357990226E-2</v>
      </c>
      <c r="AA1721" s="5">
        <f t="shared" si="2034"/>
        <v>8.0973434706221661E-2</v>
      </c>
      <c r="AB1721" s="5">
        <f t="shared" si="2035"/>
        <v>3.9945324706905351E-2</v>
      </c>
      <c r="AC1721" s="5">
        <f t="shared" si="2036"/>
        <v>2.7032678232087495E-3</v>
      </c>
      <c r="AD1721" s="5">
        <f t="shared" si="2037"/>
        <v>5.2320274079270849E-4</v>
      </c>
      <c r="AE1721" s="5">
        <f t="shared" si="2038"/>
        <v>1.7459330534225373E-3</v>
      </c>
      <c r="AF1721" s="5">
        <f t="shared" si="2039"/>
        <v>2.913098488756833E-3</v>
      </c>
      <c r="AG1721" s="5">
        <f t="shared" si="2040"/>
        <v>3.2403467737253844E-3</v>
      </c>
      <c r="AH1721" s="5">
        <f t="shared" si="2041"/>
        <v>6.8467860428443661E-2</v>
      </c>
      <c r="AI1721" s="5">
        <f t="shared" si="2042"/>
        <v>6.7552300991651382E-2</v>
      </c>
      <c r="AJ1721" s="5">
        <f t="shared" si="2043"/>
        <v>3.3324492256011279E-2</v>
      </c>
      <c r="AK1721" s="5">
        <f t="shared" si="2044"/>
        <v>1.0959624545907553E-2</v>
      </c>
      <c r="AL1721" s="5">
        <f t="shared" si="2045"/>
        <v>3.5600822602535934E-4</v>
      </c>
      <c r="AM1721" s="5">
        <f t="shared" si="2046"/>
        <v>1.0324128373377131E-4</v>
      </c>
      <c r="AN1721" s="5">
        <f t="shared" si="2047"/>
        <v>3.4451725056994941E-4</v>
      </c>
      <c r="AO1721" s="5">
        <f t="shared" si="2048"/>
        <v>5.7482884582464697E-4</v>
      </c>
      <c r="AP1721" s="5">
        <f t="shared" si="2049"/>
        <v>6.3940330311559987E-4</v>
      </c>
      <c r="AQ1721" s="5">
        <f t="shared" si="2050"/>
        <v>5.334238882644597E-4</v>
      </c>
      <c r="AR1721" s="5">
        <f t="shared" si="2051"/>
        <v>4.5695594192807276E-2</v>
      </c>
      <c r="AS1721" s="5">
        <f t="shared" si="2052"/>
        <v>4.5084547897198568E-2</v>
      </c>
      <c r="AT1721" s="5">
        <f t="shared" si="2053"/>
        <v>2.2240836288487692E-2</v>
      </c>
      <c r="AU1721" s="5">
        <f t="shared" si="2054"/>
        <v>7.3144764948324687E-3</v>
      </c>
      <c r="AV1721" s="5">
        <f t="shared" si="2055"/>
        <v>1.8041666362996706E-3</v>
      </c>
      <c r="AW1721" s="5">
        <f t="shared" si="2056"/>
        <v>3.2558808163583325E-5</v>
      </c>
      <c r="AX1721" s="5">
        <f t="shared" si="2057"/>
        <v>1.6976788403363307E-5</v>
      </c>
      <c r="AY1721" s="5">
        <f t="shared" si="2058"/>
        <v>5.6651721605059103E-5</v>
      </c>
      <c r="AZ1721" s="5">
        <f t="shared" si="2059"/>
        <v>9.4523695664996789E-5</v>
      </c>
      <c r="BA1721" s="5">
        <f t="shared" si="2060"/>
        <v>1.0514218914012131E-4</v>
      </c>
      <c r="BB1721" s="5">
        <f t="shared" si="2061"/>
        <v>8.7715147980117482E-5</v>
      </c>
      <c r="BC1721" s="5">
        <f t="shared" si="2062"/>
        <v>5.8541274425399736E-5</v>
      </c>
      <c r="BD1721" s="5">
        <f t="shared" si="2063"/>
        <v>2.541444647127539E-2</v>
      </c>
      <c r="BE1721" s="5">
        <f t="shared" si="2064"/>
        <v>2.5074601817856632E-2</v>
      </c>
      <c r="BF1721" s="5">
        <f t="shared" si="2065"/>
        <v>1.2369650801458253E-2</v>
      </c>
      <c r="BG1721" s="5">
        <f t="shared" si="2066"/>
        <v>4.0680808429575553E-3</v>
      </c>
      <c r="BH1721" s="5">
        <f t="shared" si="2067"/>
        <v>1.0034205094266238E-3</v>
      </c>
      <c r="BI1721" s="5">
        <f t="shared" si="2068"/>
        <v>1.980005329502722E-4</v>
      </c>
      <c r="BJ1721" s="8">
        <f t="shared" si="2069"/>
        <v>7.3094545695698634E-2</v>
      </c>
      <c r="BK1721" s="8">
        <f t="shared" si="2070"/>
        <v>0.10904508394919174</v>
      </c>
      <c r="BL1721" s="8">
        <f t="shared" si="2071"/>
        <v>0.68228972320938597</v>
      </c>
      <c r="BM1721" s="8">
        <f t="shared" si="2072"/>
        <v>0.75206800271857144</v>
      </c>
      <c r="BN1721" s="8">
        <f t="shared" si="2073"/>
        <v>0.19440815258025365</v>
      </c>
    </row>
    <row r="1722" spans="1:66" x14ac:dyDescent="0.25">
      <c r="A1722" t="s">
        <v>25</v>
      </c>
      <c r="B1722" t="s">
        <v>529</v>
      </c>
      <c r="C1722" t="s">
        <v>173</v>
      </c>
      <c r="D1722" s="7" t="s">
        <v>575</v>
      </c>
      <c r="E1722">
        <f>VLOOKUP(A1722,home!$A$2:$E$405,3,FALSE)</f>
        <v>1.37894736842105</v>
      </c>
      <c r="F1722" t="e">
        <f>VLOOKUP(B1722,home!$B$2:$E$405,3,FALSE)</f>
        <v>#N/A</v>
      </c>
      <c r="G1722">
        <f>VLOOKUP(C1722,away!$B$2:$E$405,4,FALSE)</f>
        <v>0.56999999999999995</v>
      </c>
      <c r="H1722">
        <f>VLOOKUP(A1722,away!$A$2:$E$405,3,FALSE)</f>
        <v>1.1000000000000001</v>
      </c>
      <c r="I1722">
        <f>VLOOKUP(C1722,away!$B$2:$E$405,3,FALSE)</f>
        <v>0.95</v>
      </c>
      <c r="J1722" t="e">
        <f>VLOOKUP(B1722,home!$B$2:$E$405,4,FALSE)</f>
        <v>#N/A</v>
      </c>
      <c r="K1722" s="3" t="e">
        <f t="shared" si="2018"/>
        <v>#N/A</v>
      </c>
      <c r="L1722" s="3" t="e">
        <f t="shared" si="2019"/>
        <v>#N/A</v>
      </c>
      <c r="M1722" s="5" t="e">
        <f t="shared" si="2020"/>
        <v>#N/A</v>
      </c>
      <c r="N1722" s="5" t="e">
        <f t="shared" si="2021"/>
        <v>#N/A</v>
      </c>
      <c r="O1722" s="5" t="e">
        <f t="shared" si="2022"/>
        <v>#N/A</v>
      </c>
      <c r="P1722" s="5" t="e">
        <f t="shared" si="2023"/>
        <v>#N/A</v>
      </c>
      <c r="Q1722" s="5" t="e">
        <f t="shared" si="2024"/>
        <v>#N/A</v>
      </c>
      <c r="R1722" s="5" t="e">
        <f t="shared" si="2025"/>
        <v>#N/A</v>
      </c>
      <c r="S1722" s="5" t="e">
        <f t="shared" si="2026"/>
        <v>#N/A</v>
      </c>
      <c r="T1722" s="5" t="e">
        <f t="shared" si="2027"/>
        <v>#N/A</v>
      </c>
      <c r="U1722" s="5" t="e">
        <f t="shared" si="2028"/>
        <v>#N/A</v>
      </c>
      <c r="V1722" s="5" t="e">
        <f t="shared" si="2029"/>
        <v>#N/A</v>
      </c>
      <c r="W1722" s="5" t="e">
        <f t="shared" si="2030"/>
        <v>#N/A</v>
      </c>
      <c r="X1722" s="5" t="e">
        <f t="shared" si="2031"/>
        <v>#N/A</v>
      </c>
      <c r="Y1722" s="5" t="e">
        <f t="shared" si="2032"/>
        <v>#N/A</v>
      </c>
      <c r="Z1722" s="5" t="e">
        <f t="shared" si="2033"/>
        <v>#N/A</v>
      </c>
      <c r="AA1722" s="5" t="e">
        <f t="shared" si="2034"/>
        <v>#N/A</v>
      </c>
      <c r="AB1722" s="5" t="e">
        <f t="shared" si="2035"/>
        <v>#N/A</v>
      </c>
      <c r="AC1722" s="5" t="e">
        <f t="shared" si="2036"/>
        <v>#N/A</v>
      </c>
      <c r="AD1722" s="5" t="e">
        <f t="shared" si="2037"/>
        <v>#N/A</v>
      </c>
      <c r="AE1722" s="5" t="e">
        <f t="shared" si="2038"/>
        <v>#N/A</v>
      </c>
      <c r="AF1722" s="5" t="e">
        <f t="shared" si="2039"/>
        <v>#N/A</v>
      </c>
      <c r="AG1722" s="5" t="e">
        <f t="shared" si="2040"/>
        <v>#N/A</v>
      </c>
      <c r="AH1722" s="5" t="e">
        <f t="shared" si="2041"/>
        <v>#N/A</v>
      </c>
      <c r="AI1722" s="5" t="e">
        <f t="shared" si="2042"/>
        <v>#N/A</v>
      </c>
      <c r="AJ1722" s="5" t="e">
        <f t="shared" si="2043"/>
        <v>#N/A</v>
      </c>
      <c r="AK1722" s="5" t="e">
        <f t="shared" si="2044"/>
        <v>#N/A</v>
      </c>
      <c r="AL1722" s="5" t="e">
        <f t="shared" si="2045"/>
        <v>#N/A</v>
      </c>
      <c r="AM1722" s="5" t="e">
        <f t="shared" si="2046"/>
        <v>#N/A</v>
      </c>
      <c r="AN1722" s="5" t="e">
        <f t="shared" si="2047"/>
        <v>#N/A</v>
      </c>
      <c r="AO1722" s="5" t="e">
        <f t="shared" si="2048"/>
        <v>#N/A</v>
      </c>
      <c r="AP1722" s="5" t="e">
        <f t="shared" si="2049"/>
        <v>#N/A</v>
      </c>
      <c r="AQ1722" s="5" t="e">
        <f t="shared" si="2050"/>
        <v>#N/A</v>
      </c>
      <c r="AR1722" s="5" t="e">
        <f t="shared" si="2051"/>
        <v>#N/A</v>
      </c>
      <c r="AS1722" s="5" t="e">
        <f t="shared" si="2052"/>
        <v>#N/A</v>
      </c>
      <c r="AT1722" s="5" t="e">
        <f t="shared" si="2053"/>
        <v>#N/A</v>
      </c>
      <c r="AU1722" s="5" t="e">
        <f t="shared" si="2054"/>
        <v>#N/A</v>
      </c>
      <c r="AV1722" s="5" t="e">
        <f t="shared" si="2055"/>
        <v>#N/A</v>
      </c>
      <c r="AW1722" s="5" t="e">
        <f t="shared" si="2056"/>
        <v>#N/A</v>
      </c>
      <c r="AX1722" s="5" t="e">
        <f t="shared" si="2057"/>
        <v>#N/A</v>
      </c>
      <c r="AY1722" s="5" t="e">
        <f t="shared" si="2058"/>
        <v>#N/A</v>
      </c>
      <c r="AZ1722" s="5" t="e">
        <f t="shared" si="2059"/>
        <v>#N/A</v>
      </c>
      <c r="BA1722" s="5" t="e">
        <f t="shared" si="2060"/>
        <v>#N/A</v>
      </c>
      <c r="BB1722" s="5" t="e">
        <f t="shared" si="2061"/>
        <v>#N/A</v>
      </c>
      <c r="BC1722" s="5" t="e">
        <f t="shared" si="2062"/>
        <v>#N/A</v>
      </c>
      <c r="BD1722" s="5" t="e">
        <f t="shared" si="2063"/>
        <v>#N/A</v>
      </c>
      <c r="BE1722" s="5" t="e">
        <f t="shared" si="2064"/>
        <v>#N/A</v>
      </c>
      <c r="BF1722" s="5" t="e">
        <f t="shared" si="2065"/>
        <v>#N/A</v>
      </c>
      <c r="BG1722" s="5" t="e">
        <f t="shared" si="2066"/>
        <v>#N/A</v>
      </c>
      <c r="BH1722" s="5" t="e">
        <f t="shared" si="2067"/>
        <v>#N/A</v>
      </c>
      <c r="BI1722" s="5" t="e">
        <f t="shared" si="2068"/>
        <v>#N/A</v>
      </c>
      <c r="BJ1722" s="8" t="e">
        <f t="shared" si="2069"/>
        <v>#N/A</v>
      </c>
      <c r="BK1722" s="8" t="e">
        <f t="shared" si="2070"/>
        <v>#N/A</v>
      </c>
      <c r="BL1722" s="8" t="e">
        <f t="shared" si="2071"/>
        <v>#N/A</v>
      </c>
      <c r="BM1722" s="8" t="e">
        <f t="shared" si="2072"/>
        <v>#N/A</v>
      </c>
      <c r="BN1722" s="8" t="e">
        <f t="shared" si="2073"/>
        <v>#N/A</v>
      </c>
    </row>
    <row r="1723" spans="1:66" x14ac:dyDescent="0.25">
      <c r="A1723" t="s">
        <v>25</v>
      </c>
      <c r="B1723" t="s">
        <v>290</v>
      </c>
      <c r="C1723" t="s">
        <v>175</v>
      </c>
      <c r="D1723" s="7" t="s">
        <v>575</v>
      </c>
      <c r="E1723">
        <f>VLOOKUP(A1723,home!$A$2:$E$405,3,FALSE)</f>
        <v>1.37894736842105</v>
      </c>
      <c r="F1723">
        <f>VLOOKUP(B1723,home!$B$2:$E$405,3,FALSE)</f>
        <v>0.7</v>
      </c>
      <c r="G1723">
        <f>VLOOKUP(C1723,away!$B$2:$E$405,4,FALSE)</f>
        <v>1.0900000000000001</v>
      </c>
      <c r="H1723">
        <f>VLOOKUP(A1723,away!$A$2:$E$405,3,FALSE)</f>
        <v>1.1000000000000001</v>
      </c>
      <c r="I1723">
        <f>VLOOKUP(C1723,away!$B$2:$E$405,3,FALSE)</f>
        <v>0.46</v>
      </c>
      <c r="J1723">
        <f>VLOOKUP(B1723,home!$B$2:$E$405,4,FALSE)</f>
        <v>1.27</v>
      </c>
      <c r="K1723" s="3">
        <f t="shared" si="2018"/>
        <v>1.0521368421052613</v>
      </c>
      <c r="L1723" s="3">
        <f t="shared" si="2019"/>
        <v>0.64262000000000019</v>
      </c>
      <c r="M1723" s="5">
        <f t="shared" si="2020"/>
        <v>0.18364387805788596</v>
      </c>
      <c r="N1723" s="5">
        <f t="shared" si="2021"/>
        <v>0.19321848993178781</v>
      </c>
      <c r="O1723" s="5">
        <f t="shared" si="2022"/>
        <v>0.11801322891755872</v>
      </c>
      <c r="P1723" s="5">
        <f t="shared" si="2023"/>
        <v>0.12416606599996552</v>
      </c>
      <c r="Q1723" s="5">
        <f t="shared" si="2024"/>
        <v>0.10164614591658921</v>
      </c>
      <c r="R1723" s="5">
        <f t="shared" si="2025"/>
        <v>3.7918830583500797E-2</v>
      </c>
      <c r="S1723" s="5">
        <f t="shared" si="2026"/>
        <v>2.0987919811092434E-2</v>
      </c>
      <c r="T1723" s="5">
        <f t="shared" si="2027"/>
        <v>6.5319846288918584E-2</v>
      </c>
      <c r="U1723" s="5">
        <f t="shared" si="2028"/>
        <v>3.9895798666448927E-2</v>
      </c>
      <c r="V1723" s="5">
        <f t="shared" si="2029"/>
        <v>1.5767155576842775E-3</v>
      </c>
      <c r="W1723" s="5">
        <f t="shared" si="2030"/>
        <v>3.5648551658950263E-2</v>
      </c>
      <c r="X1723" s="5">
        <f t="shared" si="2031"/>
        <v>2.2908472267074625E-2</v>
      </c>
      <c r="Y1723" s="5">
        <f t="shared" si="2032"/>
        <v>7.3607212241337495E-3</v>
      </c>
      <c r="Z1723" s="5">
        <f t="shared" si="2033"/>
        <v>8.122466303189765E-3</v>
      </c>
      <c r="AA1723" s="5">
        <f t="shared" si="2034"/>
        <v>8.5459460463444738E-3</v>
      </c>
      <c r="AB1723" s="5">
        <f t="shared" si="2035"/>
        <v>4.495752343001409E-3</v>
      </c>
      <c r="AC1723" s="5">
        <f t="shared" si="2036"/>
        <v>6.6628469346827584E-5</v>
      </c>
      <c r="AD1723" s="5">
        <f t="shared" si="2037"/>
        <v>9.3767886420185482E-3</v>
      </c>
      <c r="AE1723" s="5">
        <f t="shared" si="2038"/>
        <v>6.0257119171339621E-3</v>
      </c>
      <c r="AF1723" s="5">
        <f t="shared" si="2039"/>
        <v>1.9361214960943135E-3</v>
      </c>
      <c r="AG1723" s="5">
        <f t="shared" si="2040"/>
        <v>4.147301319400428E-4</v>
      </c>
      <c r="AH1723" s="5">
        <f t="shared" si="2041"/>
        <v>1.3049148239389519E-3</v>
      </c>
      <c r="AI1723" s="5">
        <f t="shared" si="2042"/>
        <v>1.3729489620754717E-3</v>
      </c>
      <c r="AJ1723" s="5">
        <f t="shared" si="2043"/>
        <v>7.2226509266489153E-4</v>
      </c>
      <c r="AK1723" s="5">
        <f t="shared" si="2044"/>
        <v>2.5330723791976763E-4</v>
      </c>
      <c r="AL1723" s="5">
        <f t="shared" si="2045"/>
        <v>1.8019647613381735E-6</v>
      </c>
      <c r="AM1723" s="5">
        <f t="shared" si="2046"/>
        <v>1.973132958180376E-3</v>
      </c>
      <c r="AN1723" s="5">
        <f t="shared" si="2047"/>
        <v>1.2679747015858737E-3</v>
      </c>
      <c r="AO1723" s="5">
        <f t="shared" si="2048"/>
        <v>4.0741295136655716E-4</v>
      </c>
      <c r="AP1723" s="5">
        <f t="shared" si="2049"/>
        <v>8.7270570269059022E-5</v>
      </c>
      <c r="AQ1723" s="5">
        <f t="shared" si="2050"/>
        <v>1.402045346657568E-5</v>
      </c>
      <c r="AR1723" s="5">
        <f t="shared" si="2051"/>
        <v>1.6771287283192992E-4</v>
      </c>
      <c r="AS1723" s="5">
        <f t="shared" si="2052"/>
        <v>1.7645689240178801E-4</v>
      </c>
      <c r="AT1723" s="5">
        <f t="shared" si="2053"/>
        <v>9.2828398769662554E-5</v>
      </c>
      <c r="AU1723" s="5">
        <f t="shared" si="2054"/>
        <v>3.2556059446400234E-5</v>
      </c>
      <c r="AV1723" s="5">
        <f t="shared" si="2055"/>
        <v>8.563357394331673E-6</v>
      </c>
      <c r="AW1723" s="5">
        <f t="shared" si="2056"/>
        <v>3.3843109502675937E-8</v>
      </c>
      <c r="AX1723" s="5">
        <f t="shared" si="2057"/>
        <v>3.4600097994561874E-4</v>
      </c>
      <c r="AY1723" s="5">
        <f t="shared" si="2058"/>
        <v>2.2234714973265359E-4</v>
      </c>
      <c r="AZ1723" s="5">
        <f t="shared" si="2059"/>
        <v>7.144236268059893E-5</v>
      </c>
      <c r="BA1723" s="5">
        <f t="shared" si="2060"/>
        <v>1.5303430368602171E-5</v>
      </c>
      <c r="BB1723" s="5">
        <f t="shared" si="2061"/>
        <v>2.4585726058677824E-6</v>
      </c>
      <c r="BC1723" s="5">
        <f t="shared" si="2062"/>
        <v>3.15985585596551E-7</v>
      </c>
      <c r="BD1723" s="5">
        <f t="shared" si="2063"/>
        <v>1.7962607723209137E-5</v>
      </c>
      <c r="BE1723" s="5">
        <f t="shared" si="2064"/>
        <v>1.8899121365872836E-5</v>
      </c>
      <c r="BF1723" s="5">
        <f t="shared" si="2065"/>
        <v>9.9422309362267599E-6</v>
      </c>
      <c r="BG1723" s="5">
        <f t="shared" si="2066"/>
        <v>3.4868624869076196E-6</v>
      </c>
      <c r="BH1723" s="5">
        <f t="shared" si="2067"/>
        <v>9.1716412145757001E-7</v>
      </c>
      <c r="BI1723" s="5">
        <f t="shared" si="2068"/>
        <v>1.9299643248852286E-7</v>
      </c>
      <c r="BJ1723" s="8">
        <f t="shared" si="2069"/>
        <v>0.44826325959042845</v>
      </c>
      <c r="BK1723" s="8">
        <f t="shared" si="2070"/>
        <v>0.33066535701046901</v>
      </c>
      <c r="BL1723" s="8">
        <f t="shared" si="2071"/>
        <v>0.21305251123736374</v>
      </c>
      <c r="BM1723" s="8">
        <f t="shared" si="2072"/>
        <v>0.24127464142753985</v>
      </c>
      <c r="BN1723" s="8">
        <f t="shared" si="2073"/>
        <v>0.7586066394072879</v>
      </c>
    </row>
    <row r="1724" spans="1:66" x14ac:dyDescent="0.25">
      <c r="A1724" t="s">
        <v>25</v>
      </c>
      <c r="B1724" t="s">
        <v>168</v>
      </c>
      <c r="C1724" t="s">
        <v>469</v>
      </c>
      <c r="D1724" s="7" t="s">
        <v>575</v>
      </c>
      <c r="E1724">
        <f>VLOOKUP(A1724,home!$A$2:$E$405,3,FALSE)</f>
        <v>1.37894736842105</v>
      </c>
      <c r="F1724">
        <f>VLOOKUP(B1724,home!$B$2:$E$405,3,FALSE)</f>
        <v>0.84</v>
      </c>
      <c r="G1724">
        <f>VLOOKUP(C1724,away!$B$2:$E$405,4,FALSE)</f>
        <v>1.3</v>
      </c>
      <c r="H1724">
        <f>VLOOKUP(A1724,away!$A$2:$E$405,3,FALSE)</f>
        <v>1.1000000000000001</v>
      </c>
      <c r="I1724">
        <f>VLOOKUP(C1724,away!$B$2:$E$405,3,FALSE)</f>
        <v>1.07</v>
      </c>
      <c r="J1724">
        <f>VLOOKUP(B1724,home!$B$2:$E$405,4,FALSE)</f>
        <v>0.86</v>
      </c>
      <c r="K1724" s="3">
        <f t="shared" si="2018"/>
        <v>1.5058105263157866</v>
      </c>
      <c r="L1724" s="3">
        <f t="shared" si="2019"/>
        <v>1.0122200000000001</v>
      </c>
      <c r="M1724" s="5">
        <f t="shared" si="2020"/>
        <v>8.0618225974591187E-2</v>
      </c>
      <c r="N1724" s="5">
        <f t="shared" si="2021"/>
        <v>0.12139577328544418</v>
      </c>
      <c r="O1724" s="5">
        <f t="shared" si="2022"/>
        <v>8.1603380696000705E-2</v>
      </c>
      <c r="P1724" s="5">
        <f t="shared" si="2023"/>
        <v>0.12287922963499232</v>
      </c>
      <c r="Q1724" s="5">
        <f t="shared" si="2024"/>
        <v>9.1399516631733319E-2</v>
      </c>
      <c r="R1724" s="5">
        <f t="shared" si="2025"/>
        <v>4.1300287004052923E-2</v>
      </c>
      <c r="S1724" s="5">
        <f t="shared" si="2026"/>
        <v>4.6823484680896144E-2</v>
      </c>
      <c r="T1724" s="5">
        <f t="shared" si="2027"/>
        <v>9.2516418724973098E-2</v>
      </c>
      <c r="U1724" s="5">
        <f t="shared" si="2028"/>
        <v>6.2190406910565973E-2</v>
      </c>
      <c r="V1724" s="5">
        <f t="shared" si="2029"/>
        <v>7.9298772521954764E-3</v>
      </c>
      <c r="W1724" s="5">
        <f t="shared" si="2030"/>
        <v>4.5876784748079637E-2</v>
      </c>
      <c r="X1724" s="5">
        <f t="shared" si="2031"/>
        <v>4.6437399057701167E-2</v>
      </c>
      <c r="Y1724" s="5">
        <f t="shared" si="2032"/>
        <v>2.3502432037093145E-2</v>
      </c>
      <c r="Z1724" s="5">
        <f t="shared" si="2033"/>
        <v>1.3934992170414153E-2</v>
      </c>
      <c r="AA1724" s="5">
        <f t="shared" si="2034"/>
        <v>2.0983457894337702E-2</v>
      </c>
      <c r="AB1724" s="5">
        <f t="shared" si="2035"/>
        <v>1.5798555887898903E-2</v>
      </c>
      <c r="AC1724" s="5">
        <f t="shared" si="2036"/>
        <v>7.5542564667459647E-4</v>
      </c>
      <c r="AD1724" s="5">
        <f t="shared" si="2037"/>
        <v>1.727043634679545E-2</v>
      </c>
      <c r="AE1724" s="5">
        <f t="shared" si="2038"/>
        <v>1.7481481078953292E-2</v>
      </c>
      <c r="AF1724" s="5">
        <f t="shared" si="2039"/>
        <v>8.8475523888690514E-3</v>
      </c>
      <c r="AG1724" s="5">
        <f t="shared" si="2040"/>
        <v>2.9852231596870114E-3</v>
      </c>
      <c r="AH1724" s="5">
        <f t="shared" si="2041"/>
        <v>3.5263194436841528E-3</v>
      </c>
      <c r="AI1724" s="5">
        <f t="shared" si="2042"/>
        <v>5.3099689374516259E-3</v>
      </c>
      <c r="AJ1724" s="5">
        <f t="shared" si="2043"/>
        <v>3.9979035602122556E-3</v>
      </c>
      <c r="AK1724" s="5">
        <f t="shared" si="2044"/>
        <v>2.0066950880543257E-3</v>
      </c>
      <c r="AL1724" s="5">
        <f t="shared" si="2045"/>
        <v>4.6057139257391618E-5</v>
      </c>
      <c r="AM1724" s="5">
        <f t="shared" si="2046"/>
        <v>5.2012009690142677E-3</v>
      </c>
      <c r="AN1724" s="5">
        <f t="shared" si="2047"/>
        <v>5.264759644855622E-3</v>
      </c>
      <c r="AO1724" s="5">
        <f t="shared" si="2048"/>
        <v>2.6645475038578792E-3</v>
      </c>
      <c r="AP1724" s="5">
        <f t="shared" si="2049"/>
        <v>8.9903609145167444E-4</v>
      </c>
      <c r="AQ1724" s="5">
        <f t="shared" si="2050"/>
        <v>2.2750557812230342E-4</v>
      </c>
      <c r="AR1724" s="5">
        <f t="shared" si="2051"/>
        <v>7.1388221345719495E-4</v>
      </c>
      <c r="AS1724" s="5">
        <f t="shared" si="2052"/>
        <v>1.0749713515734575E-3</v>
      </c>
      <c r="AT1724" s="5">
        <f t="shared" si="2053"/>
        <v>8.093515883436103E-4</v>
      </c>
      <c r="AU1724" s="5">
        <f t="shared" si="2054"/>
        <v>4.0624338040607012E-4</v>
      </c>
      <c r="AV1724" s="5">
        <f t="shared" si="2055"/>
        <v>1.5293138961539209E-4</v>
      </c>
      <c r="AW1724" s="5">
        <f t="shared" si="2056"/>
        <v>1.9500228538490266E-6</v>
      </c>
      <c r="AX1724" s="5">
        <f t="shared" si="2057"/>
        <v>1.3053371947709272E-3</v>
      </c>
      <c r="AY1724" s="5">
        <f t="shared" si="2058"/>
        <v>1.321288415291028E-3</v>
      </c>
      <c r="AZ1724" s="5">
        <f t="shared" si="2059"/>
        <v>6.6871727986294227E-4</v>
      </c>
      <c r="BA1724" s="5">
        <f t="shared" si="2060"/>
        <v>2.2562966834095588E-4</v>
      </c>
      <c r="BB1724" s="5">
        <f t="shared" si="2061"/>
        <v>5.709671572202058E-5</v>
      </c>
      <c r="BC1724" s="5">
        <f t="shared" si="2062"/>
        <v>1.1558887517628739E-5</v>
      </c>
      <c r="BD1724" s="5">
        <f t="shared" si="2063"/>
        <v>1.2043430901760696E-4</v>
      </c>
      <c r="BE1724" s="5">
        <f t="shared" si="2064"/>
        <v>1.8135125024828082E-4</v>
      </c>
      <c r="BF1724" s="5">
        <f t="shared" si="2065"/>
        <v>1.3654031079219484E-4</v>
      </c>
      <c r="BG1724" s="5">
        <f t="shared" si="2066"/>
        <v>6.8534612419105369E-5</v>
      </c>
      <c r="BH1724" s="5">
        <f t="shared" si="2067"/>
        <v>2.5800035199415357E-5</v>
      </c>
      <c r="BI1724" s="5">
        <f t="shared" si="2068"/>
        <v>7.7699929165194881E-6</v>
      </c>
      <c r="BJ1724" s="8">
        <f t="shared" si="2069"/>
        <v>0.48555969540813665</v>
      </c>
      <c r="BK1724" s="8">
        <f t="shared" si="2070"/>
        <v>0.2603735887438981</v>
      </c>
      <c r="BL1724" s="8">
        <f t="shared" si="2071"/>
        <v>0.2404147858562474</v>
      </c>
      <c r="BM1724" s="8">
        <f t="shared" si="2072"/>
        <v>0.45976731055944448</v>
      </c>
      <c r="BN1724" s="8">
        <f t="shared" si="2073"/>
        <v>0.53919641322681466</v>
      </c>
    </row>
    <row r="1725" spans="1:66" s="14" customFormat="1" x14ac:dyDescent="0.25">
      <c r="A1725" t="s">
        <v>25</v>
      </c>
      <c r="B1725" t="s">
        <v>533</v>
      </c>
      <c r="C1725" t="s">
        <v>176</v>
      </c>
      <c r="D1725" s="7" t="s">
        <v>575</v>
      </c>
      <c r="E1725">
        <f>VLOOKUP(A1725,home!$A$2:$E$405,3,FALSE)</f>
        <v>1.37894736842105</v>
      </c>
      <c r="F1725" t="e">
        <f>VLOOKUP(B1725,home!$B$2:$E$405,3,FALSE)</f>
        <v>#N/A</v>
      </c>
      <c r="G1725">
        <f>VLOOKUP(C1725,away!$B$2:$E$405,4,FALSE)</f>
        <v>0.95</v>
      </c>
      <c r="H1725">
        <f>VLOOKUP(A1725,away!$A$2:$E$405,3,FALSE)</f>
        <v>1.1000000000000001</v>
      </c>
      <c r="I1725">
        <f>VLOOKUP(C1725,away!$B$2:$E$405,3,FALSE)</f>
        <v>0.46</v>
      </c>
      <c r="J1725" t="e">
        <f>VLOOKUP(B1725,home!$B$2:$E$405,4,FALSE)</f>
        <v>#N/A</v>
      </c>
      <c r="K1725" s="3" t="e">
        <f t="shared" si="2018"/>
        <v>#N/A</v>
      </c>
      <c r="L1725" s="3" t="e">
        <f t="shared" si="2019"/>
        <v>#N/A</v>
      </c>
      <c r="M1725" s="5" t="e">
        <f t="shared" si="2020"/>
        <v>#N/A</v>
      </c>
      <c r="N1725" s="5" t="e">
        <f t="shared" si="2021"/>
        <v>#N/A</v>
      </c>
      <c r="O1725" s="5" t="e">
        <f t="shared" si="2022"/>
        <v>#N/A</v>
      </c>
      <c r="P1725" s="5" t="e">
        <f t="shared" si="2023"/>
        <v>#N/A</v>
      </c>
      <c r="Q1725" s="5" t="e">
        <f t="shared" si="2024"/>
        <v>#N/A</v>
      </c>
      <c r="R1725" s="5" t="e">
        <f t="shared" si="2025"/>
        <v>#N/A</v>
      </c>
      <c r="S1725" s="5" t="e">
        <f t="shared" si="2026"/>
        <v>#N/A</v>
      </c>
      <c r="T1725" s="5" t="e">
        <f t="shared" si="2027"/>
        <v>#N/A</v>
      </c>
      <c r="U1725" s="5" t="e">
        <f t="shared" si="2028"/>
        <v>#N/A</v>
      </c>
      <c r="V1725" s="5" t="e">
        <f t="shared" si="2029"/>
        <v>#N/A</v>
      </c>
      <c r="W1725" s="5" t="e">
        <f t="shared" si="2030"/>
        <v>#N/A</v>
      </c>
      <c r="X1725" s="5" t="e">
        <f t="shared" si="2031"/>
        <v>#N/A</v>
      </c>
      <c r="Y1725" s="5" t="e">
        <f t="shared" si="2032"/>
        <v>#N/A</v>
      </c>
      <c r="Z1725" s="5" t="e">
        <f t="shared" si="2033"/>
        <v>#N/A</v>
      </c>
      <c r="AA1725" s="5" t="e">
        <f t="shared" si="2034"/>
        <v>#N/A</v>
      </c>
      <c r="AB1725" s="5" t="e">
        <f t="shared" si="2035"/>
        <v>#N/A</v>
      </c>
      <c r="AC1725" s="5" t="e">
        <f t="shared" si="2036"/>
        <v>#N/A</v>
      </c>
      <c r="AD1725" s="5" t="e">
        <f t="shared" si="2037"/>
        <v>#N/A</v>
      </c>
      <c r="AE1725" s="5" t="e">
        <f t="shared" si="2038"/>
        <v>#N/A</v>
      </c>
      <c r="AF1725" s="5" t="e">
        <f t="shared" si="2039"/>
        <v>#N/A</v>
      </c>
      <c r="AG1725" s="5" t="e">
        <f t="shared" si="2040"/>
        <v>#N/A</v>
      </c>
      <c r="AH1725" s="5" t="e">
        <f t="shared" si="2041"/>
        <v>#N/A</v>
      </c>
      <c r="AI1725" s="5" t="e">
        <f t="shared" si="2042"/>
        <v>#N/A</v>
      </c>
      <c r="AJ1725" s="5" t="e">
        <f t="shared" si="2043"/>
        <v>#N/A</v>
      </c>
      <c r="AK1725" s="5" t="e">
        <f t="shared" si="2044"/>
        <v>#N/A</v>
      </c>
      <c r="AL1725" s="5" t="e">
        <f t="shared" si="2045"/>
        <v>#N/A</v>
      </c>
      <c r="AM1725" s="5" t="e">
        <f t="shared" si="2046"/>
        <v>#N/A</v>
      </c>
      <c r="AN1725" s="5" t="e">
        <f t="shared" si="2047"/>
        <v>#N/A</v>
      </c>
      <c r="AO1725" s="5" t="e">
        <f t="shared" si="2048"/>
        <v>#N/A</v>
      </c>
      <c r="AP1725" s="5" t="e">
        <f t="shared" si="2049"/>
        <v>#N/A</v>
      </c>
      <c r="AQ1725" s="5" t="e">
        <f t="shared" si="2050"/>
        <v>#N/A</v>
      </c>
      <c r="AR1725" s="5" t="e">
        <f t="shared" si="2051"/>
        <v>#N/A</v>
      </c>
      <c r="AS1725" s="5" t="e">
        <f t="shared" si="2052"/>
        <v>#N/A</v>
      </c>
      <c r="AT1725" s="5" t="e">
        <f t="shared" si="2053"/>
        <v>#N/A</v>
      </c>
      <c r="AU1725" s="5" t="e">
        <f t="shared" si="2054"/>
        <v>#N/A</v>
      </c>
      <c r="AV1725" s="5" t="e">
        <f t="shared" si="2055"/>
        <v>#N/A</v>
      </c>
      <c r="AW1725" s="5" t="e">
        <f t="shared" si="2056"/>
        <v>#N/A</v>
      </c>
      <c r="AX1725" s="5" t="e">
        <f t="shared" si="2057"/>
        <v>#N/A</v>
      </c>
      <c r="AY1725" s="5" t="e">
        <f t="shared" si="2058"/>
        <v>#N/A</v>
      </c>
      <c r="AZ1725" s="5" t="e">
        <f t="shared" si="2059"/>
        <v>#N/A</v>
      </c>
      <c r="BA1725" s="5" t="e">
        <f t="shared" si="2060"/>
        <v>#N/A</v>
      </c>
      <c r="BB1725" s="5" t="e">
        <f t="shared" si="2061"/>
        <v>#N/A</v>
      </c>
      <c r="BC1725" s="5" t="e">
        <f t="shared" si="2062"/>
        <v>#N/A</v>
      </c>
      <c r="BD1725" s="5" t="e">
        <f t="shared" si="2063"/>
        <v>#N/A</v>
      </c>
      <c r="BE1725" s="5" t="e">
        <f t="shared" si="2064"/>
        <v>#N/A</v>
      </c>
      <c r="BF1725" s="5" t="e">
        <f t="shared" si="2065"/>
        <v>#N/A</v>
      </c>
      <c r="BG1725" s="5" t="e">
        <f t="shared" si="2066"/>
        <v>#N/A</v>
      </c>
      <c r="BH1725" s="5" t="e">
        <f t="shared" si="2067"/>
        <v>#N/A</v>
      </c>
      <c r="BI1725" s="5" t="e">
        <f t="shared" si="2068"/>
        <v>#N/A</v>
      </c>
      <c r="BJ1725" s="8" t="e">
        <f t="shared" si="2069"/>
        <v>#N/A</v>
      </c>
      <c r="BK1725" s="8" t="e">
        <f t="shared" si="2070"/>
        <v>#N/A</v>
      </c>
      <c r="BL1725" s="8" t="e">
        <f t="shared" si="2071"/>
        <v>#N/A</v>
      </c>
      <c r="BM1725" s="8" t="e">
        <f t="shared" si="2072"/>
        <v>#N/A</v>
      </c>
      <c r="BN1725" s="8" t="e">
        <f t="shared" si="2073"/>
        <v>#N/A</v>
      </c>
    </row>
    <row r="1726" spans="1:66" x14ac:dyDescent="0.25">
      <c r="A1726" t="s">
        <v>25</v>
      </c>
      <c r="B1726" t="s">
        <v>530</v>
      </c>
      <c r="C1726" t="s">
        <v>532</v>
      </c>
      <c r="D1726" s="7" t="s">
        <v>575</v>
      </c>
      <c r="E1726">
        <f>VLOOKUP(A1726,home!$A$2:$E$405,3,FALSE)</f>
        <v>1.37894736842105</v>
      </c>
      <c r="F1726" t="e">
        <f>VLOOKUP(B1726,home!$B$2:$E$405,3,FALSE)</f>
        <v>#N/A</v>
      </c>
      <c r="G1726" t="e">
        <f>VLOOKUP(C1726,away!$B$2:$E$405,4,FALSE)</f>
        <v>#N/A</v>
      </c>
      <c r="H1726">
        <f>VLOOKUP(A1726,away!$A$2:$E$405,3,FALSE)</f>
        <v>1.1000000000000001</v>
      </c>
      <c r="I1726" t="e">
        <f>VLOOKUP(C1726,away!$B$2:$E$405,3,FALSE)</f>
        <v>#N/A</v>
      </c>
      <c r="J1726" t="e">
        <f>VLOOKUP(B1726,home!$B$2:$E$405,4,FALSE)</f>
        <v>#N/A</v>
      </c>
      <c r="K1726" s="3" t="e">
        <f t="shared" si="2018"/>
        <v>#N/A</v>
      </c>
      <c r="L1726" s="3" t="e">
        <f t="shared" si="2019"/>
        <v>#N/A</v>
      </c>
      <c r="M1726" s="5" t="e">
        <f t="shared" si="2020"/>
        <v>#N/A</v>
      </c>
      <c r="N1726" s="5" t="e">
        <f t="shared" si="2021"/>
        <v>#N/A</v>
      </c>
      <c r="O1726" s="5" t="e">
        <f t="shared" si="2022"/>
        <v>#N/A</v>
      </c>
      <c r="P1726" s="5" t="e">
        <f t="shared" si="2023"/>
        <v>#N/A</v>
      </c>
      <c r="Q1726" s="5" t="e">
        <f t="shared" si="2024"/>
        <v>#N/A</v>
      </c>
      <c r="R1726" s="5" t="e">
        <f t="shared" si="2025"/>
        <v>#N/A</v>
      </c>
      <c r="S1726" s="5" t="e">
        <f t="shared" si="2026"/>
        <v>#N/A</v>
      </c>
      <c r="T1726" s="5" t="e">
        <f t="shared" si="2027"/>
        <v>#N/A</v>
      </c>
      <c r="U1726" s="5" t="e">
        <f t="shared" si="2028"/>
        <v>#N/A</v>
      </c>
      <c r="V1726" s="5" t="e">
        <f t="shared" si="2029"/>
        <v>#N/A</v>
      </c>
      <c r="W1726" s="5" t="e">
        <f t="shared" si="2030"/>
        <v>#N/A</v>
      </c>
      <c r="X1726" s="5" t="e">
        <f t="shared" si="2031"/>
        <v>#N/A</v>
      </c>
      <c r="Y1726" s="5" t="e">
        <f t="shared" si="2032"/>
        <v>#N/A</v>
      </c>
      <c r="Z1726" s="5" t="e">
        <f t="shared" si="2033"/>
        <v>#N/A</v>
      </c>
      <c r="AA1726" s="5" t="e">
        <f t="shared" si="2034"/>
        <v>#N/A</v>
      </c>
      <c r="AB1726" s="5" t="e">
        <f t="shared" si="2035"/>
        <v>#N/A</v>
      </c>
      <c r="AC1726" s="5" t="e">
        <f t="shared" si="2036"/>
        <v>#N/A</v>
      </c>
      <c r="AD1726" s="5" t="e">
        <f t="shared" si="2037"/>
        <v>#N/A</v>
      </c>
      <c r="AE1726" s="5" t="e">
        <f t="shared" si="2038"/>
        <v>#N/A</v>
      </c>
      <c r="AF1726" s="5" t="e">
        <f t="shared" si="2039"/>
        <v>#N/A</v>
      </c>
      <c r="AG1726" s="5" t="e">
        <f t="shared" si="2040"/>
        <v>#N/A</v>
      </c>
      <c r="AH1726" s="5" t="e">
        <f t="shared" si="2041"/>
        <v>#N/A</v>
      </c>
      <c r="AI1726" s="5" t="e">
        <f t="shared" si="2042"/>
        <v>#N/A</v>
      </c>
      <c r="AJ1726" s="5" t="e">
        <f t="shared" si="2043"/>
        <v>#N/A</v>
      </c>
      <c r="AK1726" s="5" t="e">
        <f t="shared" si="2044"/>
        <v>#N/A</v>
      </c>
      <c r="AL1726" s="5" t="e">
        <f t="shared" si="2045"/>
        <v>#N/A</v>
      </c>
      <c r="AM1726" s="5" t="e">
        <f t="shared" si="2046"/>
        <v>#N/A</v>
      </c>
      <c r="AN1726" s="5" t="e">
        <f t="shared" si="2047"/>
        <v>#N/A</v>
      </c>
      <c r="AO1726" s="5" t="e">
        <f t="shared" si="2048"/>
        <v>#N/A</v>
      </c>
      <c r="AP1726" s="5" t="e">
        <f t="shared" si="2049"/>
        <v>#N/A</v>
      </c>
      <c r="AQ1726" s="5" t="e">
        <f t="shared" si="2050"/>
        <v>#N/A</v>
      </c>
      <c r="AR1726" s="5" t="e">
        <f t="shared" si="2051"/>
        <v>#N/A</v>
      </c>
      <c r="AS1726" s="5" t="e">
        <f t="shared" si="2052"/>
        <v>#N/A</v>
      </c>
      <c r="AT1726" s="5" t="e">
        <f t="shared" si="2053"/>
        <v>#N/A</v>
      </c>
      <c r="AU1726" s="5" t="e">
        <f t="shared" si="2054"/>
        <v>#N/A</v>
      </c>
      <c r="AV1726" s="5" t="e">
        <f t="shared" si="2055"/>
        <v>#N/A</v>
      </c>
      <c r="AW1726" s="5" t="e">
        <f t="shared" si="2056"/>
        <v>#N/A</v>
      </c>
      <c r="AX1726" s="5" t="e">
        <f t="shared" si="2057"/>
        <v>#N/A</v>
      </c>
      <c r="AY1726" s="5" t="e">
        <f t="shared" si="2058"/>
        <v>#N/A</v>
      </c>
      <c r="AZ1726" s="5" t="e">
        <f t="shared" si="2059"/>
        <v>#N/A</v>
      </c>
      <c r="BA1726" s="5" t="e">
        <f t="shared" si="2060"/>
        <v>#N/A</v>
      </c>
      <c r="BB1726" s="5" t="e">
        <f t="shared" si="2061"/>
        <v>#N/A</v>
      </c>
      <c r="BC1726" s="5" t="e">
        <f t="shared" si="2062"/>
        <v>#N/A</v>
      </c>
      <c r="BD1726" s="5" t="e">
        <f t="shared" si="2063"/>
        <v>#N/A</v>
      </c>
      <c r="BE1726" s="5" t="e">
        <f t="shared" si="2064"/>
        <v>#N/A</v>
      </c>
      <c r="BF1726" s="5" t="e">
        <f t="shared" si="2065"/>
        <v>#N/A</v>
      </c>
      <c r="BG1726" s="5" t="e">
        <f t="shared" si="2066"/>
        <v>#N/A</v>
      </c>
      <c r="BH1726" s="5" t="e">
        <f t="shared" si="2067"/>
        <v>#N/A</v>
      </c>
      <c r="BI1726" s="5" t="e">
        <f t="shared" si="2068"/>
        <v>#N/A</v>
      </c>
      <c r="BJ1726" s="8" t="e">
        <f t="shared" si="2069"/>
        <v>#N/A</v>
      </c>
      <c r="BK1726" s="8" t="e">
        <f t="shared" si="2070"/>
        <v>#N/A</v>
      </c>
      <c r="BL1726" s="8" t="e">
        <f t="shared" si="2071"/>
        <v>#N/A</v>
      </c>
      <c r="BM1726" s="8" t="e">
        <f t="shared" si="2072"/>
        <v>#N/A</v>
      </c>
      <c r="BN1726" s="8" t="e">
        <f t="shared" si="2073"/>
        <v>#N/A</v>
      </c>
    </row>
    <row r="1727" spans="1:66" x14ac:dyDescent="0.25">
      <c r="A1727" t="s">
        <v>25</v>
      </c>
      <c r="B1727" t="s">
        <v>260</v>
      </c>
      <c r="C1727" t="s">
        <v>27</v>
      </c>
      <c r="D1727" s="7" t="s">
        <v>575</v>
      </c>
      <c r="E1727">
        <f>VLOOKUP(A1727,home!$A$2:$E$405,3,FALSE)</f>
        <v>1.37894736842105</v>
      </c>
      <c r="F1727">
        <f>VLOOKUP(B1727,home!$B$2:$E$405,3,FALSE)</f>
        <v>0.95</v>
      </c>
      <c r="G1727">
        <f>VLOOKUP(C1727,away!$B$2:$E$405,4,FALSE)</f>
        <v>1.1100000000000001</v>
      </c>
      <c r="H1727">
        <f>VLOOKUP(A1727,away!$A$2:$E$405,3,FALSE)</f>
        <v>1.1000000000000001</v>
      </c>
      <c r="I1727">
        <f>VLOOKUP(C1727,away!$B$2:$E$405,3,FALSE)</f>
        <v>0.92</v>
      </c>
      <c r="J1727">
        <f>VLOOKUP(B1727,home!$B$2:$E$405,4,FALSE)</f>
        <v>0.96</v>
      </c>
      <c r="K1727" s="3">
        <f t="shared" si="2018"/>
        <v>1.4540999999999973</v>
      </c>
      <c r="L1727" s="3">
        <f t="shared" si="2019"/>
        <v>0.97152000000000016</v>
      </c>
      <c r="M1727" s="5">
        <f t="shared" si="2020"/>
        <v>8.8423279610261987E-2</v>
      </c>
      <c r="N1727" s="5">
        <f t="shared" si="2021"/>
        <v>0.1285762908812817</v>
      </c>
      <c r="O1727" s="5">
        <f t="shared" si="2022"/>
        <v>8.5904984606961735E-2</v>
      </c>
      <c r="P1727" s="5">
        <f t="shared" si="2023"/>
        <v>0.12491443811698281</v>
      </c>
      <c r="Q1727" s="5">
        <f t="shared" si="2024"/>
        <v>9.3481392285235707E-2</v>
      </c>
      <c r="R1727" s="5">
        <f t="shared" si="2025"/>
        <v>4.1729205322677737E-2</v>
      </c>
      <c r="S1727" s="5">
        <f t="shared" si="2026"/>
        <v>4.4116257955078869E-2</v>
      </c>
      <c r="T1727" s="5">
        <f t="shared" si="2027"/>
        <v>9.0819042232952202E-2</v>
      </c>
      <c r="U1727" s="5">
        <f t="shared" si="2028"/>
        <v>6.0678437459705581E-2</v>
      </c>
      <c r="V1727" s="5">
        <f t="shared" si="2029"/>
        <v>6.924719370750918E-3</v>
      </c>
      <c r="W1727" s="5">
        <f t="shared" si="2030"/>
        <v>4.5310430840653677E-2</v>
      </c>
      <c r="X1727" s="5">
        <f t="shared" si="2031"/>
        <v>4.4019989770311865E-2</v>
      </c>
      <c r="Y1727" s="5">
        <f t="shared" si="2032"/>
        <v>2.1383150230826691E-2</v>
      </c>
      <c r="Z1727" s="5">
        <f t="shared" si="2033"/>
        <v>1.3513585851695962E-2</v>
      </c>
      <c r="AA1727" s="5">
        <f t="shared" si="2034"/>
        <v>1.965010518695106E-2</v>
      </c>
      <c r="AB1727" s="5">
        <f t="shared" si="2035"/>
        <v>1.4286608976172746E-2</v>
      </c>
      <c r="AC1727" s="5">
        <f t="shared" si="2036"/>
        <v>6.1140391501517978E-4</v>
      </c>
      <c r="AD1727" s="5">
        <f t="shared" si="2037"/>
        <v>1.6471474371348594E-2</v>
      </c>
      <c r="AE1727" s="5">
        <f t="shared" si="2038"/>
        <v>1.6002366781252587E-2</v>
      </c>
      <c r="AF1727" s="5">
        <f t="shared" si="2039"/>
        <v>7.7733096876612577E-3</v>
      </c>
      <c r="AG1727" s="5">
        <f t="shared" si="2040"/>
        <v>2.5173086092522227E-3</v>
      </c>
      <c r="AH1727" s="5">
        <f t="shared" si="2041"/>
        <v>3.2821797316599155E-3</v>
      </c>
      <c r="AI1727" s="5">
        <f t="shared" si="2042"/>
        <v>4.772617547806674E-3</v>
      </c>
      <c r="AJ1727" s="5">
        <f t="shared" si="2043"/>
        <v>3.4699315881328366E-3</v>
      </c>
      <c r="AK1727" s="5">
        <f t="shared" si="2044"/>
        <v>1.6818758407679832E-3</v>
      </c>
      <c r="AL1727" s="5">
        <f t="shared" si="2045"/>
        <v>3.4548900173470264E-5</v>
      </c>
      <c r="AM1727" s="5">
        <f t="shared" si="2046"/>
        <v>4.7902341766755899E-3</v>
      </c>
      <c r="AN1727" s="5">
        <f t="shared" si="2047"/>
        <v>4.6538083073238701E-3</v>
      </c>
      <c r="AO1727" s="5">
        <f t="shared" si="2048"/>
        <v>2.2606339233656432E-3</v>
      </c>
      <c r="AP1727" s="5">
        <f t="shared" si="2049"/>
        <v>7.3208368974273007E-4</v>
      </c>
      <c r="AQ1727" s="5">
        <f t="shared" si="2050"/>
        <v>1.778084865647143E-4</v>
      </c>
      <c r="AR1727" s="5">
        <f t="shared" si="2051"/>
        <v>6.3774065058044859E-4</v>
      </c>
      <c r="AS1727" s="5">
        <f t="shared" si="2052"/>
        <v>9.2733868000902846E-4</v>
      </c>
      <c r="AT1727" s="5">
        <f t="shared" si="2053"/>
        <v>6.7422158730056302E-4</v>
      </c>
      <c r="AU1727" s="5">
        <f t="shared" si="2054"/>
        <v>3.2679520336458239E-4</v>
      </c>
      <c r="AV1727" s="5">
        <f t="shared" si="2055"/>
        <v>1.1879822630310958E-4</v>
      </c>
      <c r="AW1727" s="5">
        <f t="shared" si="2056"/>
        <v>1.3557441709639982E-6</v>
      </c>
      <c r="AX1727" s="5">
        <f t="shared" si="2057"/>
        <v>1.1609132527173273E-3</v>
      </c>
      <c r="AY1727" s="5">
        <f t="shared" si="2058"/>
        <v>1.1278504432799378E-3</v>
      </c>
      <c r="AZ1727" s="5">
        <f t="shared" si="2059"/>
        <v>5.4786463132766269E-4</v>
      </c>
      <c r="BA1727" s="5">
        <f t="shared" si="2060"/>
        <v>1.7742048220915034E-4</v>
      </c>
      <c r="BB1727" s="5">
        <f t="shared" si="2061"/>
        <v>4.3091886718958437E-5</v>
      </c>
      <c r="BC1727" s="5">
        <f t="shared" si="2062"/>
        <v>8.3729259570405051E-6</v>
      </c>
      <c r="BD1727" s="5">
        <f t="shared" si="2063"/>
        <v>1.032629661419862E-4</v>
      </c>
      <c r="BE1727" s="5">
        <f t="shared" si="2064"/>
        <v>1.5015467906706183E-4</v>
      </c>
      <c r="BF1727" s="5">
        <f t="shared" si="2065"/>
        <v>1.0916995941570713E-4</v>
      </c>
      <c r="BG1727" s="5">
        <f t="shared" si="2066"/>
        <v>5.2914679328793165E-5</v>
      </c>
      <c r="BH1727" s="5">
        <f t="shared" si="2067"/>
        <v>1.9235808802999494E-5</v>
      </c>
      <c r="BI1727" s="5">
        <f t="shared" si="2068"/>
        <v>5.594157916088304E-6</v>
      </c>
      <c r="BJ1727" s="8">
        <f t="shared" si="2069"/>
        <v>0.48203483789665924</v>
      </c>
      <c r="BK1727" s="8">
        <f t="shared" si="2070"/>
        <v>0.26615249831154314</v>
      </c>
      <c r="BL1727" s="8">
        <f t="shared" si="2071"/>
        <v>0.23858117285906671</v>
      </c>
      <c r="BM1727" s="8">
        <f t="shared" si="2072"/>
        <v>0.43612600939645441</v>
      </c>
      <c r="BN1727" s="8">
        <f t="shared" si="2073"/>
        <v>0.56302959082340165</v>
      </c>
    </row>
    <row r="1728" spans="1:66" x14ac:dyDescent="0.25">
      <c r="A1728" t="s">
        <v>25</v>
      </c>
      <c r="B1728" t="s">
        <v>292</v>
      </c>
      <c r="C1728" t="s">
        <v>262</v>
      </c>
      <c r="D1728" s="7" t="s">
        <v>575</v>
      </c>
      <c r="E1728">
        <f>VLOOKUP(A1728,home!$A$2:$E$405,3,FALSE)</f>
        <v>1.37894736842105</v>
      </c>
      <c r="F1728">
        <f>VLOOKUP(B1728,home!$B$2:$E$405,3,FALSE)</f>
        <v>1.1499999999999999</v>
      </c>
      <c r="G1728">
        <f>VLOOKUP(C1728,away!$B$2:$E$405,4,FALSE)</f>
        <v>1.23</v>
      </c>
      <c r="H1728">
        <f>VLOOKUP(A1728,away!$A$2:$E$405,3,FALSE)</f>
        <v>1.1000000000000001</v>
      </c>
      <c r="I1728">
        <f>VLOOKUP(C1728,away!$B$2:$E$405,3,FALSE)</f>
        <v>0.46</v>
      </c>
      <c r="J1728">
        <f>VLOOKUP(B1728,home!$B$2:$E$405,4,FALSE)</f>
        <v>1.34</v>
      </c>
      <c r="K1728" s="3">
        <f t="shared" si="2018"/>
        <v>1.950521052631575</v>
      </c>
      <c r="L1728" s="3">
        <f t="shared" si="2019"/>
        <v>0.6780400000000002</v>
      </c>
      <c r="M1728" s="5">
        <f t="shared" si="2020"/>
        <v>7.2182254009863611E-2</v>
      </c>
      <c r="N1728" s="5">
        <f t="shared" si="2021"/>
        <v>0.14079300607263889</v>
      </c>
      <c r="O1728" s="5">
        <f t="shared" si="2022"/>
        <v>4.8942455508847932E-2</v>
      </c>
      <c r="P1728" s="5">
        <f t="shared" si="2023"/>
        <v>9.5463289837492082E-2</v>
      </c>
      <c r="Q1728" s="5">
        <f t="shared" si="2024"/>
        <v>0.1373098612039837</v>
      </c>
      <c r="R1728" s="5">
        <f t="shared" si="2025"/>
        <v>1.6592471266609631E-2</v>
      </c>
      <c r="S1728" s="5">
        <f t="shared" si="2026"/>
        <v>3.1563297072129778E-2</v>
      </c>
      <c r="T1728" s="5">
        <f t="shared" si="2027"/>
        <v>9.3101578290749124E-2</v>
      </c>
      <c r="U1728" s="5">
        <f t="shared" si="2028"/>
        <v>3.2363964520706577E-2</v>
      </c>
      <c r="V1728" s="5">
        <f t="shared" si="2029"/>
        <v>4.6381609040358216E-3</v>
      </c>
      <c r="W1728" s="5">
        <f t="shared" si="2030"/>
        <v>8.92752583374299E-2</v>
      </c>
      <c r="X1728" s="5">
        <f t="shared" si="2031"/>
        <v>6.0532196163110973E-2</v>
      </c>
      <c r="Y1728" s="5">
        <f t="shared" si="2032"/>
        <v>2.0521625143217891E-2</v>
      </c>
      <c r="Z1728" s="5">
        <f t="shared" si="2033"/>
        <v>3.7501197392040002E-3</v>
      </c>
      <c r="AA1728" s="5">
        <f t="shared" si="2034"/>
        <v>7.3146875012066329E-3</v>
      </c>
      <c r="AB1728" s="5">
        <f t="shared" si="2035"/>
        <v>7.1337259822622954E-3</v>
      </c>
      <c r="AC1728" s="5">
        <f t="shared" si="2036"/>
        <v>3.8338205903973977E-4</v>
      </c>
      <c r="AD1728" s="5">
        <f t="shared" si="2037"/>
        <v>4.353331771656993E-2</v>
      </c>
      <c r="AE1728" s="5">
        <f t="shared" si="2038"/>
        <v>2.9517330744543081E-2</v>
      </c>
      <c r="AF1728" s="5">
        <f t="shared" si="2039"/>
        <v>1.0006965469014998E-2</v>
      </c>
      <c r="AG1728" s="5">
        <f t="shared" si="2040"/>
        <v>2.2617076222036445E-3</v>
      </c>
      <c r="AH1728" s="5">
        <f t="shared" si="2041"/>
        <v>6.3568279699247011E-4</v>
      </c>
      <c r="AI1728" s="5">
        <f t="shared" si="2042"/>
        <v>1.2399126783295363E-3</v>
      </c>
      <c r="AJ1728" s="5">
        <f t="shared" si="2043"/>
        <v>1.2092378912532816E-3</v>
      </c>
      <c r="AK1728" s="5">
        <f t="shared" si="2044"/>
        <v>7.8621465484311217E-4</v>
      </c>
      <c r="AL1728" s="5">
        <f t="shared" si="2045"/>
        <v>2.0281390833599623E-5</v>
      </c>
      <c r="AM1728" s="5">
        <f t="shared" si="2046"/>
        <v>1.6982530539413752E-2</v>
      </c>
      <c r="AN1728" s="5">
        <f t="shared" si="2047"/>
        <v>1.1514835006944101E-2</v>
      </c>
      <c r="AO1728" s="5">
        <f t="shared" si="2048"/>
        <v>3.9037593640541906E-3</v>
      </c>
      <c r="AP1728" s="5">
        <f t="shared" si="2049"/>
        <v>8.8230166640110156E-4</v>
      </c>
      <c r="AQ1728" s="5">
        <f t="shared" si="2050"/>
        <v>1.4955895547165071E-4</v>
      </c>
      <c r="AR1728" s="5">
        <f t="shared" si="2051"/>
        <v>8.6203672734554927E-5</v>
      </c>
      <c r="AS1728" s="5">
        <f t="shared" si="2052"/>
        <v>1.6814207848291185E-4</v>
      </c>
      <c r="AT1728" s="5">
        <f t="shared" si="2053"/>
        <v>1.639823319570751E-4</v>
      </c>
      <c r="AU1728" s="5">
        <f t="shared" si="2054"/>
        <v>1.066169969139648E-4</v>
      </c>
      <c r="AV1728" s="5">
        <f t="shared" si="2055"/>
        <v>5.1989674262261055E-5</v>
      </c>
      <c r="AW1728" s="5">
        <f t="shared" si="2056"/>
        <v>7.450770576098495E-7</v>
      </c>
      <c r="AX1728" s="5">
        <f t="shared" si="2057"/>
        <v>5.5207972240141892E-3</v>
      </c>
      <c r="AY1728" s="5">
        <f t="shared" si="2058"/>
        <v>3.743321349770581E-3</v>
      </c>
      <c r="AZ1728" s="5">
        <f t="shared" si="2059"/>
        <v>1.2690608039992229E-3</v>
      </c>
      <c r="BA1728" s="5">
        <f t="shared" si="2060"/>
        <v>2.868246625145445E-4</v>
      </c>
      <c r="BB1728" s="5">
        <f t="shared" si="2061"/>
        <v>4.861964854284044E-5</v>
      </c>
      <c r="BC1728" s="5">
        <f t="shared" si="2062"/>
        <v>6.5932132995975096E-6</v>
      </c>
      <c r="BD1728" s="5">
        <f t="shared" si="2063"/>
        <v>9.7415897101562752E-6</v>
      </c>
      <c r="BE1728" s="5">
        <f t="shared" si="2064"/>
        <v>1.9001175815758931E-5</v>
      </c>
      <c r="BF1728" s="5">
        <f t="shared" si="2065"/>
        <v>1.8531096726695873E-5</v>
      </c>
      <c r="BG1728" s="5">
        <f t="shared" si="2066"/>
        <v>1.2048431431257455E-5</v>
      </c>
      <c r="BH1728" s="5">
        <f t="shared" si="2067"/>
        <v>5.8751797894639169E-6</v>
      </c>
      <c r="BI1728" s="5">
        <f t="shared" si="2068"/>
        <v>2.2919323734689823E-6</v>
      </c>
      <c r="BJ1728" s="8">
        <f t="shared" si="2069"/>
        <v>0.67116104919788799</v>
      </c>
      <c r="BK1728" s="8">
        <f t="shared" si="2070"/>
        <v>0.20799398662316521</v>
      </c>
      <c r="BL1728" s="8">
        <f t="shared" si="2071"/>
        <v>0.11686277696124903</v>
      </c>
      <c r="BM1728" s="8">
        <f t="shared" si="2072"/>
        <v>0.48474201834935721</v>
      </c>
      <c r="BN1728" s="8">
        <f t="shared" si="2073"/>
        <v>0.51128333789943592</v>
      </c>
    </row>
    <row r="1729" spans="1:66" x14ac:dyDescent="0.25">
      <c r="A1729" t="s">
        <v>25</v>
      </c>
      <c r="B1729" t="s">
        <v>468</v>
      </c>
      <c r="C1729" t="s">
        <v>172</v>
      </c>
      <c r="D1729" s="7" t="s">
        <v>575</v>
      </c>
      <c r="E1729">
        <f>VLOOKUP(A1729,home!$A$2:$E$405,3,FALSE)</f>
        <v>1.37894736842105</v>
      </c>
      <c r="F1729">
        <f>VLOOKUP(B1729,home!$B$2:$E$405,3,FALSE)</f>
        <v>0.73</v>
      </c>
      <c r="G1729">
        <f>VLOOKUP(C1729,away!$B$2:$E$405,4,FALSE)</f>
        <v>0.84</v>
      </c>
      <c r="H1729">
        <f>VLOOKUP(A1729,away!$A$2:$E$405,3,FALSE)</f>
        <v>1.1000000000000001</v>
      </c>
      <c r="I1729">
        <f>VLOOKUP(C1729,away!$B$2:$E$405,3,FALSE)</f>
        <v>0.84</v>
      </c>
      <c r="J1729">
        <f>VLOOKUP(B1729,home!$B$2:$E$405,4,FALSE)</f>
        <v>0.77</v>
      </c>
      <c r="K1729" s="3">
        <f t="shared" si="2018"/>
        <v>0.84557052631578788</v>
      </c>
      <c r="L1729" s="3">
        <f t="shared" si="2019"/>
        <v>0.71148</v>
      </c>
      <c r="M1729" s="5">
        <f t="shared" si="2020"/>
        <v>0.21075677694051734</v>
      </c>
      <c r="N1729" s="5">
        <f t="shared" si="2021"/>
        <v>0.17820971880221234</v>
      </c>
      <c r="O1729" s="5">
        <f t="shared" si="2022"/>
        <v>0.14994923165763929</v>
      </c>
      <c r="P1729" s="5">
        <f t="shared" si="2023"/>
        <v>0.12679265073339804</v>
      </c>
      <c r="Q1729" s="5">
        <f t="shared" si="2024"/>
        <v>7.5344442861087615E-2</v>
      </c>
      <c r="R1729" s="5">
        <f t="shared" si="2025"/>
        <v>5.3342939669888588E-2</v>
      </c>
      <c r="S1729" s="5">
        <f t="shared" si="2026"/>
        <v>1.9069821280929385E-2</v>
      </c>
      <c r="T1729" s="5">
        <f t="shared" si="2027"/>
        <v>5.3606064206806622E-2</v>
      </c>
      <c r="U1729" s="5">
        <f t="shared" si="2028"/>
        <v>4.510521757189901E-2</v>
      </c>
      <c r="V1729" s="5">
        <f t="shared" si="2029"/>
        <v>1.2747254201007352E-3</v>
      </c>
      <c r="W1729" s="5">
        <f t="shared" si="2030"/>
        <v>2.1236346735006555E-2</v>
      </c>
      <c r="X1729" s="5">
        <f t="shared" si="2031"/>
        <v>1.5109235975022466E-2</v>
      </c>
      <c r="Y1729" s="5">
        <f t="shared" si="2032"/>
        <v>5.3749596057544912E-3</v>
      </c>
      <c r="Z1729" s="5">
        <f t="shared" si="2033"/>
        <v>1.2650811572110779E-2</v>
      </c>
      <c r="AA1729" s="5">
        <f t="shared" si="2034"/>
        <v>1.0697153399351572E-2</v>
      </c>
      <c r="AB1729" s="5">
        <f t="shared" si="2035"/>
        <v>4.5225988149852139E-3</v>
      </c>
      <c r="AC1729" s="5">
        <f t="shared" si="2036"/>
        <v>4.7930195092087352E-5</v>
      </c>
      <c r="AD1729" s="5">
        <f t="shared" si="2037"/>
        <v>4.489207221436013E-3</v>
      </c>
      <c r="AE1729" s="5">
        <f t="shared" si="2038"/>
        <v>3.1939811539072951E-3</v>
      </c>
      <c r="AF1729" s="5">
        <f t="shared" si="2039"/>
        <v>1.1362268556909809E-3</v>
      </c>
      <c r="AG1729" s="5">
        <f t="shared" si="2040"/>
        <v>2.6946756109567308E-4</v>
      </c>
      <c r="AH1729" s="5">
        <f t="shared" si="2041"/>
        <v>2.2501998543313436E-3</v>
      </c>
      <c r="AI1729" s="5">
        <f t="shared" si="2042"/>
        <v>1.9027026751426634E-3</v>
      </c>
      <c r="AJ1729" s="5">
        <f t="shared" si="2043"/>
        <v>8.044346512214197E-4</v>
      </c>
      <c r="AK1729" s="5">
        <f t="shared" si="2044"/>
        <v>2.2673541047331771E-4</v>
      </c>
      <c r="AL1729" s="5">
        <f t="shared" si="2045"/>
        <v>1.1534047111775401E-6</v>
      </c>
      <c r="AM1729" s="5">
        <f t="shared" si="2046"/>
        <v>7.5918826259405744E-4</v>
      </c>
      <c r="AN1729" s="5">
        <f t="shared" si="2047"/>
        <v>5.4014726507042009E-4</v>
      </c>
      <c r="AO1729" s="5">
        <f t="shared" si="2048"/>
        <v>1.921519880761512E-4</v>
      </c>
      <c r="AP1729" s="5">
        <f t="shared" si="2049"/>
        <v>4.5570765492140019E-5</v>
      </c>
      <c r="AQ1729" s="5">
        <f t="shared" si="2050"/>
        <v>8.1056720580869422E-6</v>
      </c>
      <c r="AR1729" s="5">
        <f t="shared" si="2051"/>
        <v>3.2019443847193296E-4</v>
      </c>
      <c r="AS1729" s="5">
        <f t="shared" si="2052"/>
        <v>2.7074697986210052E-4</v>
      </c>
      <c r="AT1729" s="5">
        <f t="shared" si="2053"/>
        <v>1.1446783313020317E-4</v>
      </c>
      <c r="AU1729" s="5">
        <f t="shared" si="2054"/>
        <v>3.2263541968711228E-5</v>
      </c>
      <c r="AV1729" s="5">
        <f t="shared" si="2055"/>
        <v>6.820275040823664E-6</v>
      </c>
      <c r="AW1729" s="5">
        <f t="shared" si="2056"/>
        <v>1.9274883116921121E-8</v>
      </c>
      <c r="AX1729" s="5">
        <f t="shared" si="2057"/>
        <v>1.069912031290709E-4</v>
      </c>
      <c r="AY1729" s="5">
        <f t="shared" si="2058"/>
        <v>7.6122101202271377E-5</v>
      </c>
      <c r="AZ1729" s="5">
        <f t="shared" si="2059"/>
        <v>2.7079676281696011E-5</v>
      </c>
      <c r="BA1729" s="5">
        <f t="shared" si="2060"/>
        <v>6.4222160269670275E-6</v>
      </c>
      <c r="BB1729" s="5">
        <f t="shared" si="2061"/>
        <v>1.1423195647166247E-6</v>
      </c>
      <c r="BC1729" s="5">
        <f t="shared" si="2062"/>
        <v>1.625475047809169E-7</v>
      </c>
      <c r="BD1729" s="5">
        <f t="shared" si="2063"/>
        <v>3.7968656514001806E-5</v>
      </c>
      <c r="BE1729" s="5">
        <f t="shared" si="2064"/>
        <v>3.2105176872047876E-5</v>
      </c>
      <c r="BF1729" s="5">
        <f t="shared" si="2065"/>
        <v>1.357359565257949E-5</v>
      </c>
      <c r="BG1729" s="5">
        <f t="shared" si="2066"/>
        <v>3.8258108066497771E-6</v>
      </c>
      <c r="BH1729" s="5">
        <f t="shared" si="2067"/>
        <v>8.0874821434086995E-7</v>
      </c>
      <c r="BI1729" s="5">
        <f t="shared" si="2068"/>
        <v>1.3677073065143269E-7</v>
      </c>
      <c r="BJ1729" s="8">
        <f t="shared" si="2069"/>
        <v>0.35973273499502056</v>
      </c>
      <c r="BK1729" s="8">
        <f t="shared" si="2070"/>
        <v>0.35801918007595102</v>
      </c>
      <c r="BL1729" s="8">
        <f t="shared" si="2071"/>
        <v>0.26963412553219646</v>
      </c>
      <c r="BM1729" s="8">
        <f t="shared" si="2072"/>
        <v>0.20556498868421633</v>
      </c>
      <c r="BN1729" s="8">
        <f t="shared" si="2073"/>
        <v>0.79439576066474327</v>
      </c>
    </row>
    <row r="1730" spans="1:66" x14ac:dyDescent="0.25">
      <c r="A1730" t="s">
        <v>178</v>
      </c>
      <c r="B1730" t="s">
        <v>464</v>
      </c>
      <c r="C1730" t="s">
        <v>181</v>
      </c>
      <c r="D1730" s="7" t="s">
        <v>575</v>
      </c>
      <c r="E1730">
        <f>VLOOKUP(A1730,home!$A$2:$E$405,3,FALSE)</f>
        <v>1.5686274509803899</v>
      </c>
      <c r="F1730">
        <f>VLOOKUP(B1730,home!$B$2:$E$405,3,FALSE)</f>
        <v>1.0900000000000001</v>
      </c>
      <c r="G1730">
        <f>VLOOKUP(C1730,away!$B$2:$E$405,4,FALSE)</f>
        <v>0.75</v>
      </c>
      <c r="H1730">
        <f>VLOOKUP(A1730,away!$A$2:$E$405,3,FALSE)</f>
        <v>1.29084967320261</v>
      </c>
      <c r="I1730">
        <f>VLOOKUP(C1730,away!$B$2:$E$405,3,FALSE)</f>
        <v>1.39</v>
      </c>
      <c r="J1730">
        <f>VLOOKUP(B1730,home!$B$2:$E$405,4,FALSE)</f>
        <v>1.59</v>
      </c>
      <c r="K1730" s="3">
        <f t="shared" si="2018"/>
        <v>1.2823529411764689</v>
      </c>
      <c r="L1730" s="3">
        <f t="shared" si="2019"/>
        <v>2.8529068627450882</v>
      </c>
      <c r="M1730" s="5">
        <f t="shared" si="2020"/>
        <v>1.5998508114690908E-2</v>
      </c>
      <c r="N1730" s="5">
        <f t="shared" si="2021"/>
        <v>2.0515733935309491E-2</v>
      </c>
      <c r="O1730" s="5">
        <f t="shared" si="2022"/>
        <v>4.5642253594084685E-2</v>
      </c>
      <c r="P1730" s="5">
        <f t="shared" si="2023"/>
        <v>5.8529478138296752E-2</v>
      </c>
      <c r="Q1730" s="5">
        <f t="shared" si="2024"/>
        <v>1.3154205876169011E-2</v>
      </c>
      <c r="R1730" s="5">
        <f t="shared" si="2025"/>
        <v>6.5106549254857926E-2</v>
      </c>
      <c r="S1730" s="5">
        <f t="shared" si="2026"/>
        <v>5.3531550982488935E-2</v>
      </c>
      <c r="T1730" s="5">
        <f t="shared" si="2027"/>
        <v>3.7527724218084341E-2</v>
      </c>
      <c r="U1730" s="5">
        <f t="shared" si="2028"/>
        <v>8.3489574926817703E-2</v>
      </c>
      <c r="V1730" s="5">
        <f t="shared" si="2029"/>
        <v>2.1760179973431479E-2</v>
      </c>
      <c r="W1730" s="5">
        <f t="shared" si="2030"/>
        <v>5.6227781980487061E-3</v>
      </c>
      <c r="X1730" s="5">
        <f t="shared" si="2031"/>
        <v>1.6041262508906615E-2</v>
      </c>
      <c r="Y1730" s="5">
        <f t="shared" si="2032"/>
        <v>2.2882113949377586E-2</v>
      </c>
      <c r="Z1730" s="5">
        <f t="shared" si="2033"/>
        <v>6.1914307059611769E-2</v>
      </c>
      <c r="AA1730" s="5">
        <f t="shared" si="2034"/>
        <v>7.9395993758796163E-2</v>
      </c>
      <c r="AB1730" s="5">
        <f t="shared" si="2035"/>
        <v>5.0906843057110421E-2</v>
      </c>
      <c r="AC1730" s="5">
        <f t="shared" si="2036"/>
        <v>4.9755107199294293E-3</v>
      </c>
      <c r="AD1730" s="5">
        <f t="shared" si="2037"/>
        <v>1.8025965399626719E-3</v>
      </c>
      <c r="AE1730" s="5">
        <f t="shared" si="2038"/>
        <v>5.1426400396200576E-3</v>
      </c>
      <c r="AF1730" s="5">
        <f t="shared" si="2039"/>
        <v>7.3357365308298677E-3</v>
      </c>
      <c r="AG1730" s="5">
        <f t="shared" si="2040"/>
        <v>6.9760576973647926E-3</v>
      </c>
      <c r="AH1730" s="5">
        <f t="shared" si="2041"/>
        <v>4.4158937878118275E-2</v>
      </c>
      <c r="AI1730" s="5">
        <f t="shared" si="2042"/>
        <v>5.6627343867233948E-2</v>
      </c>
      <c r="AJ1730" s="5">
        <f t="shared" si="2043"/>
        <v>3.6308120479579375E-2</v>
      </c>
      <c r="AK1730" s="5">
        <f t="shared" si="2044"/>
        <v>1.5519941695192729E-2</v>
      </c>
      <c r="AL1730" s="5">
        <f t="shared" si="2045"/>
        <v>7.2810300515848282E-4</v>
      </c>
      <c r="AM1730" s="5">
        <f t="shared" si="2046"/>
        <v>4.6231299495513156E-4</v>
      </c>
      <c r="AN1730" s="5">
        <f t="shared" si="2047"/>
        <v>1.3189359160437305E-3</v>
      </c>
      <c r="AO1730" s="5">
        <f t="shared" si="2048"/>
        <v>1.881400663201069E-3</v>
      </c>
      <c r="AP1730" s="5">
        <f t="shared" si="2049"/>
        <v>1.7891536212064968E-3</v>
      </c>
      <c r="AQ1730" s="5">
        <f t="shared" si="2050"/>
        <v>1.2760721611113103E-3</v>
      </c>
      <c r="AR1730" s="5">
        <f t="shared" si="2051"/>
        <v>2.5196267384803534E-2</v>
      </c>
      <c r="AS1730" s="5">
        <f t="shared" si="2052"/>
        <v>3.2310507587571549E-2</v>
      </c>
      <c r="AT1730" s="5">
        <f t="shared" si="2053"/>
        <v>2.0716737217913499E-2</v>
      </c>
      <c r="AU1730" s="5">
        <f t="shared" si="2054"/>
        <v>8.8553896343237966E-3</v>
      </c>
      <c r="AV1730" s="5">
        <f t="shared" si="2055"/>
        <v>2.8389337357096851E-3</v>
      </c>
      <c r="AW1730" s="5">
        <f t="shared" si="2056"/>
        <v>7.3992123059481393E-5</v>
      </c>
      <c r="AX1730" s="5">
        <f t="shared" si="2057"/>
        <v>9.8808071470802577E-5</v>
      </c>
      <c r="AY1730" s="5">
        <f t="shared" si="2058"/>
        <v>2.8189022519365986E-4</v>
      </c>
      <c r="AZ1730" s="5">
        <f t="shared" si="2059"/>
        <v>4.0210327899787527E-4</v>
      </c>
      <c r="BA1730" s="5">
        <f t="shared" si="2060"/>
        <v>3.8238773472844712E-4</v>
      </c>
      <c r="BB1730" s="5">
        <f t="shared" si="2061"/>
        <v>2.7272914815908383E-4</v>
      </c>
      <c r="BC1730" s="5">
        <f t="shared" si="2062"/>
        <v>1.5561417169073446E-4</v>
      </c>
      <c r="BD1730" s="5">
        <f t="shared" si="2063"/>
        <v>1.1980434022944363E-2</v>
      </c>
      <c r="BE1730" s="5">
        <f t="shared" si="2064"/>
        <v>1.5363144805893339E-2</v>
      </c>
      <c r="BF1730" s="5">
        <f t="shared" si="2065"/>
        <v>9.8504869637786596E-3</v>
      </c>
      <c r="BG1730" s="5">
        <f t="shared" si="2066"/>
        <v>4.210600310007342E-3</v>
      </c>
      <c r="BH1730" s="5">
        <f t="shared" si="2067"/>
        <v>1.3498689229141173E-3</v>
      </c>
      <c r="BI1730" s="5">
        <f t="shared" si="2068"/>
        <v>3.4620167670032601E-4</v>
      </c>
      <c r="BJ1730" s="8">
        <f t="shared" si="2069"/>
        <v>0.14532225748043151</v>
      </c>
      <c r="BK1730" s="8">
        <f t="shared" si="2070"/>
        <v>0.15580522115918966</v>
      </c>
      <c r="BL1730" s="8">
        <f t="shared" si="2071"/>
        <v>0.61017413077435123</v>
      </c>
      <c r="BM1730" s="8">
        <f t="shared" si="2072"/>
        <v>0.7540612894580413</v>
      </c>
      <c r="BN1730" s="8">
        <f t="shared" si="2073"/>
        <v>0.21894672891340877</v>
      </c>
    </row>
    <row r="1731" spans="1:66" x14ac:dyDescent="0.25">
      <c r="A1731" t="s">
        <v>178</v>
      </c>
      <c r="B1731" t="s">
        <v>270</v>
      </c>
      <c r="C1731" t="s">
        <v>186</v>
      </c>
      <c r="D1731" s="7" t="s">
        <v>575</v>
      </c>
      <c r="E1731">
        <f>VLOOKUP(A1731,home!$A$2:$E$405,3,FALSE)</f>
        <v>1.5686274509803899</v>
      </c>
      <c r="F1731">
        <f>VLOOKUP(B1731,home!$B$2:$E$405,3,FALSE)</f>
        <v>0.68</v>
      </c>
      <c r="G1731">
        <f>VLOOKUP(C1731,away!$B$2:$E$405,4,FALSE)</f>
        <v>0.9</v>
      </c>
      <c r="H1731">
        <f>VLOOKUP(A1731,away!$A$2:$E$405,3,FALSE)</f>
        <v>1.29084967320261</v>
      </c>
      <c r="I1731">
        <f>VLOOKUP(C1731,away!$B$2:$E$405,3,FALSE)</f>
        <v>1.05</v>
      </c>
      <c r="J1731">
        <f>VLOOKUP(B1731,home!$B$2:$E$405,4,FALSE)</f>
        <v>0.96</v>
      </c>
      <c r="K1731" s="3">
        <f t="shared" si="2018"/>
        <v>0.95999999999999885</v>
      </c>
      <c r="L1731" s="3">
        <f t="shared" si="2019"/>
        <v>1.3011764705882309</v>
      </c>
      <c r="M1731" s="5">
        <f t="shared" si="2020"/>
        <v>0.10422779166514062</v>
      </c>
      <c r="N1731" s="5">
        <f t="shared" si="2021"/>
        <v>0.10005867999853488</v>
      </c>
      <c r="O1731" s="5">
        <f t="shared" si="2022"/>
        <v>0.13561875009605312</v>
      </c>
      <c r="P1731" s="5">
        <f t="shared" si="2023"/>
        <v>0.13019400009221083</v>
      </c>
      <c r="Q1731" s="5">
        <f t="shared" si="2024"/>
        <v>4.8028166399296676E-2</v>
      </c>
      <c r="R1731" s="5">
        <f t="shared" si="2025"/>
        <v>8.8231963297784849E-2</v>
      </c>
      <c r="S1731" s="5">
        <f t="shared" si="2026"/>
        <v>4.0657288687619156E-2</v>
      </c>
      <c r="T1731" s="5">
        <f t="shared" si="2027"/>
        <v>6.2493120044261115E-2</v>
      </c>
      <c r="U1731" s="5">
        <f t="shared" si="2028"/>
        <v>8.4702684765873351E-2</v>
      </c>
      <c r="V1731" s="5">
        <f t="shared" si="2029"/>
        <v>5.6429127891459274E-3</v>
      </c>
      <c r="W1731" s="5">
        <f t="shared" si="2030"/>
        <v>1.5369013247774923E-2</v>
      </c>
      <c r="X1731" s="5">
        <f t="shared" si="2031"/>
        <v>1.9997798414163537E-2</v>
      </c>
      <c r="Y1731" s="5">
        <f t="shared" si="2032"/>
        <v>1.3010332380038117E-2</v>
      </c>
      <c r="Z1731" s="5">
        <f t="shared" si="2033"/>
        <v>3.8268451532294016E-2</v>
      </c>
      <c r="AA1731" s="5">
        <f t="shared" si="2034"/>
        <v>3.6737713471002215E-2</v>
      </c>
      <c r="AB1731" s="5">
        <f t="shared" si="2035"/>
        <v>1.7634102466081037E-2</v>
      </c>
      <c r="AC1731" s="5">
        <f t="shared" si="2036"/>
        <v>4.4054552080908437E-4</v>
      </c>
      <c r="AD1731" s="5">
        <f t="shared" si="2037"/>
        <v>3.6885631794659765E-3</v>
      </c>
      <c r="AE1731" s="5">
        <f t="shared" si="2038"/>
        <v>4.7994716193992433E-3</v>
      </c>
      <c r="AF1731" s="5">
        <f t="shared" si="2039"/>
        <v>3.1224797712091439E-3</v>
      </c>
      <c r="AG1731" s="5">
        <f t="shared" si="2040"/>
        <v>1.3542990693950208E-3</v>
      </c>
      <c r="AH1731" s="5">
        <f t="shared" si="2041"/>
        <v>1.2448502174916769E-2</v>
      </c>
      <c r="AI1731" s="5">
        <f t="shared" si="2042"/>
        <v>1.1950562087920084E-2</v>
      </c>
      <c r="AJ1731" s="5">
        <f t="shared" si="2043"/>
        <v>5.7362698022016319E-3</v>
      </c>
      <c r="AK1731" s="5">
        <f t="shared" si="2044"/>
        <v>1.8356063367045206E-3</v>
      </c>
      <c r="AL1731" s="5">
        <f t="shared" si="2045"/>
        <v>2.2011934690553014E-5</v>
      </c>
      <c r="AM1731" s="5">
        <f t="shared" si="2046"/>
        <v>7.0820413045746681E-4</v>
      </c>
      <c r="AN1731" s="5">
        <f t="shared" si="2047"/>
        <v>9.2149855092465375E-4</v>
      </c>
      <c r="AO1731" s="5">
        <f t="shared" si="2048"/>
        <v>5.9951611607215506E-4</v>
      </c>
      <c r="AP1731" s="5">
        <f t="shared" si="2049"/>
        <v>2.6002542132384375E-4</v>
      </c>
      <c r="AQ1731" s="5">
        <f t="shared" si="2050"/>
        <v>8.4584739995344124E-5</v>
      </c>
      <c r="AR1731" s="5">
        <f t="shared" si="2051"/>
        <v>3.2395396248136245E-3</v>
      </c>
      <c r="AS1731" s="5">
        <f t="shared" si="2052"/>
        <v>3.1099580398210756E-3</v>
      </c>
      <c r="AT1731" s="5">
        <f t="shared" si="2053"/>
        <v>1.4927798591141143E-3</v>
      </c>
      <c r="AU1731" s="5">
        <f t="shared" si="2054"/>
        <v>4.7768955491651611E-4</v>
      </c>
      <c r="AV1731" s="5">
        <f t="shared" si="2055"/>
        <v>1.1464549317996372E-4</v>
      </c>
      <c r="AW1731" s="5">
        <f t="shared" si="2056"/>
        <v>7.6377097310592957E-7</v>
      </c>
      <c r="AX1731" s="5">
        <f t="shared" si="2057"/>
        <v>1.133126608731945E-4</v>
      </c>
      <c r="AY1731" s="5">
        <f t="shared" si="2058"/>
        <v>1.4743976814794436E-4</v>
      </c>
      <c r="AZ1731" s="5">
        <f t="shared" si="2059"/>
        <v>9.5922578571544658E-5</v>
      </c>
      <c r="BA1731" s="5">
        <f t="shared" si="2060"/>
        <v>4.160406741181493E-5</v>
      </c>
      <c r="BB1731" s="5">
        <f t="shared" si="2061"/>
        <v>1.3533558399255036E-5</v>
      </c>
      <c r="BC1731" s="5">
        <f t="shared" si="2062"/>
        <v>3.5219095504884761E-6</v>
      </c>
      <c r="BD1731" s="5">
        <f t="shared" si="2063"/>
        <v>7.0253545589095217E-4</v>
      </c>
      <c r="BE1731" s="5">
        <f t="shared" si="2064"/>
        <v>6.7443403765531324E-4</v>
      </c>
      <c r="BF1731" s="5">
        <f t="shared" si="2065"/>
        <v>3.2372833807454992E-4</v>
      </c>
      <c r="BG1731" s="5">
        <f t="shared" si="2066"/>
        <v>1.0359306818385588E-4</v>
      </c>
      <c r="BH1731" s="5">
        <f t="shared" si="2067"/>
        <v>2.4862336364125379E-5</v>
      </c>
      <c r="BI1731" s="5">
        <f t="shared" si="2068"/>
        <v>4.7735685819120679E-6</v>
      </c>
      <c r="BJ1731" s="8">
        <f t="shared" si="2069"/>
        <v>0.2749110876252665</v>
      </c>
      <c r="BK1731" s="8">
        <f t="shared" si="2070"/>
        <v>0.28133199045776408</v>
      </c>
      <c r="BL1731" s="8">
        <f t="shared" si="2071"/>
        <v>0.4051646938751336</v>
      </c>
      <c r="BM1731" s="8">
        <f t="shared" si="2072"/>
        <v>0.39317019594426239</v>
      </c>
      <c r="BN1731" s="8">
        <f t="shared" si="2073"/>
        <v>0.60635935154902088</v>
      </c>
    </row>
    <row r="1732" spans="1:66" x14ac:dyDescent="0.25">
      <c r="A1732" t="s">
        <v>178</v>
      </c>
      <c r="B1732" t="s">
        <v>273</v>
      </c>
      <c r="C1732" t="s">
        <v>458</v>
      </c>
      <c r="D1732" s="7" t="s">
        <v>575</v>
      </c>
      <c r="E1732">
        <f>VLOOKUP(A1732,home!$A$2:$E$405,3,FALSE)</f>
        <v>1.5686274509803899</v>
      </c>
      <c r="F1732">
        <f>VLOOKUP(B1732,home!$B$2:$E$405,3,FALSE)</f>
        <v>2.33</v>
      </c>
      <c r="G1732">
        <f>VLOOKUP(C1732,away!$B$2:$E$405,4,FALSE)</f>
        <v>1.01</v>
      </c>
      <c r="H1732">
        <f>VLOOKUP(A1732,away!$A$2:$E$405,3,FALSE)</f>
        <v>1.29084967320261</v>
      </c>
      <c r="I1732">
        <f>VLOOKUP(C1732,away!$B$2:$E$405,3,FALSE)</f>
        <v>0.45</v>
      </c>
      <c r="J1732">
        <f>VLOOKUP(B1732,home!$B$2:$E$405,4,FALSE)</f>
        <v>0.36</v>
      </c>
      <c r="K1732" s="3">
        <f t="shared" si="2018"/>
        <v>3.691450980392152</v>
      </c>
      <c r="L1732" s="3">
        <f t="shared" si="2019"/>
        <v>0.20911764705882283</v>
      </c>
      <c r="M1732" s="5">
        <f t="shared" si="2020"/>
        <v>2.0230404611157177E-2</v>
      </c>
      <c r="N1732" s="5">
        <f t="shared" si="2021"/>
        <v>7.4679546935586066E-2</v>
      </c>
      <c r="O1732" s="5">
        <f t="shared" si="2022"/>
        <v>4.2305346113331492E-3</v>
      </c>
      <c r="P1732" s="5">
        <f t="shared" si="2023"/>
        <v>1.5616811138588682E-2</v>
      </c>
      <c r="Q1732" s="5">
        <f t="shared" si="2024"/>
        <v>0.1378379433753055</v>
      </c>
      <c r="R1732" s="5">
        <f t="shared" si="2025"/>
        <v>4.4233972186144988E-4</v>
      </c>
      <c r="S1732" s="5">
        <f t="shared" si="2026"/>
        <v>3.0138397479683109E-3</v>
      </c>
      <c r="T1732" s="5">
        <f t="shared" si="2027"/>
        <v>2.8824346394071141E-2</v>
      </c>
      <c r="U1732" s="5">
        <f t="shared" si="2028"/>
        <v>1.6328753999318407E-3</v>
      </c>
      <c r="V1732" s="5">
        <f t="shared" si="2029"/>
        <v>2.5850290991123861E-4</v>
      </c>
      <c r="W1732" s="5">
        <f t="shared" si="2030"/>
        <v>0.16960733706933648</v>
      </c>
      <c r="X1732" s="5">
        <f t="shared" si="2031"/>
        <v>3.5467887251852306E-2</v>
      </c>
      <c r="Y1732" s="5">
        <f t="shared" si="2032"/>
        <v>3.7084805641274862E-3</v>
      </c>
      <c r="Z1732" s="5">
        <f t="shared" si="2033"/>
        <v>3.0833680612106843E-5</v>
      </c>
      <c r="AA1732" s="5">
        <f t="shared" si="2034"/>
        <v>1.1382102052466029E-4</v>
      </c>
      <c r="AB1732" s="5">
        <f t="shared" si="2035"/>
        <v>2.1008235890249629E-4</v>
      </c>
      <c r="AC1732" s="5">
        <f t="shared" si="2036"/>
        <v>1.2471917889351663E-5</v>
      </c>
      <c r="AD1732" s="5">
        <f t="shared" si="2037"/>
        <v>0.15652429267657608</v>
      </c>
      <c r="AE1732" s="5">
        <f t="shared" si="2038"/>
        <v>3.2731991792072125E-2</v>
      </c>
      <c r="AF1732" s="5">
        <f t="shared" si="2039"/>
        <v>3.4224185535534123E-3</v>
      </c>
      <c r="AG1732" s="5">
        <f t="shared" si="2040"/>
        <v>2.385627050565165E-4</v>
      </c>
      <c r="AH1732" s="5">
        <f t="shared" si="2041"/>
        <v>1.6119666849417565E-6</v>
      </c>
      <c r="AI1732" s="5">
        <f t="shared" si="2042"/>
        <v>5.9504959994877339E-6</v>
      </c>
      <c r="AJ1732" s="5">
        <f t="shared" si="2043"/>
        <v>1.0982982145564288E-5</v>
      </c>
      <c r="AK1732" s="5">
        <f t="shared" si="2044"/>
        <v>1.3514380069624264E-5</v>
      </c>
      <c r="AL1732" s="5">
        <f t="shared" si="2045"/>
        <v>3.8510665497332262E-7</v>
      </c>
      <c r="AM1732" s="5">
        <f t="shared" si="2046"/>
        <v>0.11556035073122697</v>
      </c>
      <c r="AN1732" s="5">
        <f t="shared" si="2047"/>
        <v>2.4165708638206503E-2</v>
      </c>
      <c r="AO1732" s="5">
        <f t="shared" si="2048"/>
        <v>2.5267380649654069E-3</v>
      </c>
      <c r="AP1732" s="5">
        <f t="shared" si="2049"/>
        <v>1.7612850629317633E-4</v>
      </c>
      <c r="AQ1732" s="5">
        <f t="shared" si="2050"/>
        <v>9.2078947040035235E-6</v>
      </c>
      <c r="AR1732" s="5">
        <f t="shared" si="2051"/>
        <v>6.7418136058446192E-8</v>
      </c>
      <c r="AS1732" s="5">
        <f t="shared" si="2052"/>
        <v>2.4887074444916265E-7</v>
      </c>
      <c r="AT1732" s="5">
        <f t="shared" si="2053"/>
        <v>4.5934707679389325E-7</v>
      </c>
      <c r="AU1732" s="5">
        <f t="shared" si="2054"/>
        <v>5.6521907232369538E-7</v>
      </c>
      <c r="AV1732" s="5">
        <f t="shared" si="2055"/>
        <v>5.2161962466641211E-7</v>
      </c>
      <c r="AW1732" s="5">
        <f t="shared" si="2056"/>
        <v>8.2578371165800028E-9</v>
      </c>
      <c r="AX1732" s="5">
        <f t="shared" si="2057"/>
        <v>7.1097561666874837E-2</v>
      </c>
      <c r="AY1732" s="5">
        <f t="shared" si="2058"/>
        <v>1.4867754807396424E-2</v>
      </c>
      <c r="AZ1732" s="5">
        <f t="shared" si="2059"/>
        <v>1.554554951185121E-3</v>
      </c>
      <c r="BA1732" s="5">
        <f t="shared" si="2060"/>
        <v>1.0836162453849191E-4</v>
      </c>
      <c r="BB1732" s="5">
        <f t="shared" si="2061"/>
        <v>5.6650819887402548E-6</v>
      </c>
      <c r="BC1732" s="5">
        <f t="shared" si="2062"/>
        <v>2.3693372317613581E-7</v>
      </c>
      <c r="BD1732" s="5">
        <f t="shared" si="2063"/>
        <v>2.3497203302723092E-9</v>
      </c>
      <c r="BE1732" s="5">
        <f t="shared" si="2064"/>
        <v>8.6738774168310851E-9</v>
      </c>
      <c r="BF1732" s="5">
        <f t="shared" si="2065"/>
        <v>1.6009596647081231E-8</v>
      </c>
      <c r="BG1732" s="5">
        <f t="shared" si="2066"/>
        <v>1.9699547079516974E-8</v>
      </c>
      <c r="BH1732" s="5">
        <f t="shared" si="2067"/>
        <v>1.8179978094991073E-8</v>
      </c>
      <c r="BI1732" s="5">
        <f t="shared" si="2068"/>
        <v>1.3422099592452527E-8</v>
      </c>
      <c r="BJ1732" s="8">
        <f t="shared" si="2069"/>
        <v>0.87311507621864015</v>
      </c>
      <c r="BK1732" s="8">
        <f t="shared" si="2070"/>
        <v>5.4000170239566159E-2</v>
      </c>
      <c r="BL1732" s="8">
        <f t="shared" si="2071"/>
        <v>6.6636537469266675E-3</v>
      </c>
      <c r="BM1732" s="8">
        <f t="shared" si="2072"/>
        <v>0.66590440694235387</v>
      </c>
      <c r="BN1732" s="8">
        <f t="shared" si="2073"/>
        <v>0.25303758039383206</v>
      </c>
    </row>
    <row r="1733" spans="1:66" x14ac:dyDescent="0.25">
      <c r="A1733" t="s">
        <v>178</v>
      </c>
      <c r="B1733" t="s">
        <v>271</v>
      </c>
      <c r="C1733" t="s">
        <v>179</v>
      </c>
      <c r="D1733" s="7" t="s">
        <v>575</v>
      </c>
      <c r="E1733">
        <f>VLOOKUP(A1733,home!$A$2:$E$405,3,FALSE)</f>
        <v>1.5686274509803899</v>
      </c>
      <c r="F1733">
        <f>VLOOKUP(B1733,home!$B$2:$E$405,3,FALSE)</f>
        <v>1.05</v>
      </c>
      <c r="G1733">
        <f>VLOOKUP(C1733,away!$B$2:$E$405,4,FALSE)</f>
        <v>0.83</v>
      </c>
      <c r="H1733">
        <f>VLOOKUP(A1733,away!$A$2:$E$405,3,FALSE)</f>
        <v>1.29084967320261</v>
      </c>
      <c r="I1733">
        <f>VLOOKUP(C1733,away!$B$2:$E$405,3,FALSE)</f>
        <v>0.83</v>
      </c>
      <c r="J1733">
        <f>VLOOKUP(B1733,home!$B$2:$E$405,4,FALSE)</f>
        <v>0.59</v>
      </c>
      <c r="K1733" s="3">
        <f t="shared" si="2018"/>
        <v>1.3670588235294099</v>
      </c>
      <c r="L1733" s="3">
        <f t="shared" si="2019"/>
        <v>0.63212908496731812</v>
      </c>
      <c r="M1733" s="5">
        <f t="shared" si="2020"/>
        <v>0.13544523250861429</v>
      </c>
      <c r="N1733" s="5">
        <f t="shared" si="2021"/>
        <v>0.18516160020589362</v>
      </c>
      <c r="O1733" s="5">
        <f t="shared" si="2022"/>
        <v>8.5618870888855989E-2</v>
      </c>
      <c r="P1733" s="5">
        <f t="shared" si="2023"/>
        <v>0.1170460329092359</v>
      </c>
      <c r="Q1733" s="5">
        <f t="shared" si="2024"/>
        <v>0.12656339967014596</v>
      </c>
      <c r="R1733" s="5">
        <f t="shared" si="2025"/>
        <v>2.7061089255453745E-2</v>
      </c>
      <c r="S1733" s="5">
        <f t="shared" si="2026"/>
        <v>2.5286555986602625E-2</v>
      </c>
      <c r="T1733" s="5">
        <f t="shared" si="2027"/>
        <v>8.0004406023842331E-2</v>
      </c>
      <c r="U1733" s="5">
        <f t="shared" si="2028"/>
        <v>3.699410084098495E-2</v>
      </c>
      <c r="V1733" s="5">
        <f t="shared" si="2029"/>
        <v>2.4279522918205592E-3</v>
      </c>
      <c r="W1733" s="5">
        <f t="shared" si="2030"/>
        <v>5.7673204084984081E-2</v>
      </c>
      <c r="X1733" s="5">
        <f t="shared" si="2031"/>
        <v>3.6456909725374374E-2</v>
      </c>
      <c r="Y1733" s="5">
        <f t="shared" si="2032"/>
        <v>1.1522736492718514E-2</v>
      </c>
      <c r="Z1733" s="5">
        <f t="shared" si="2033"/>
        <v>5.7020338630896323E-3</v>
      </c>
      <c r="AA1733" s="5">
        <f t="shared" si="2034"/>
        <v>7.7950157046001696E-3</v>
      </c>
      <c r="AB1733" s="5">
        <f t="shared" si="2035"/>
        <v>5.3281224992619922E-3</v>
      </c>
      <c r="AC1733" s="5">
        <f t="shared" si="2036"/>
        <v>1.3113334564600216E-4</v>
      </c>
      <c r="AD1733" s="5">
        <f t="shared" si="2037"/>
        <v>1.9710665631397471E-2</v>
      </c>
      <c r="AE1733" s="5">
        <f t="shared" si="2038"/>
        <v>1.2459685029672048E-2</v>
      </c>
      <c r="AF1733" s="5">
        <f t="shared" si="2039"/>
        <v>3.9380646483937916E-3</v>
      </c>
      <c r="AG1733" s="5">
        <f t="shared" si="2040"/>
        <v>8.2978840091043704E-4</v>
      </c>
      <c r="AH1733" s="5">
        <f t="shared" si="2041"/>
        <v>9.0110536208187785E-4</v>
      </c>
      <c r="AI1733" s="5">
        <f t="shared" si="2042"/>
        <v>1.2318640361636949E-3</v>
      </c>
      <c r="AJ1733" s="5">
        <f t="shared" si="2043"/>
        <v>8.4201530001306571E-4</v>
      </c>
      <c r="AK1733" s="5">
        <f t="shared" si="2044"/>
        <v>3.8369481514320827E-4</v>
      </c>
      <c r="AL1733" s="5">
        <f t="shared" si="2045"/>
        <v>4.532795316809398E-6</v>
      </c>
      <c r="AM1733" s="5">
        <f t="shared" si="2046"/>
        <v>5.389127873807957E-3</v>
      </c>
      <c r="AN1733" s="5">
        <f t="shared" si="2047"/>
        <v>3.4066244716420922E-3</v>
      </c>
      <c r="AO1733" s="5">
        <f t="shared" si="2048"/>
        <v>1.0767132050431946E-3</v>
      </c>
      <c r="AP1733" s="5">
        <f t="shared" si="2049"/>
        <v>2.2687391102539431E-4</v>
      </c>
      <c r="AQ1733" s="5">
        <f t="shared" si="2050"/>
        <v>3.5853399444859815E-5</v>
      </c>
      <c r="AR1733" s="5">
        <f t="shared" si="2051"/>
        <v>1.1392298159839229E-4</v>
      </c>
      <c r="AS1733" s="5">
        <f t="shared" si="2052"/>
        <v>1.5573941719686078E-4</v>
      </c>
      <c r="AT1733" s="5">
        <f t="shared" si="2053"/>
        <v>1.0645247222514823E-4</v>
      </c>
      <c r="AU1733" s="5">
        <f t="shared" si="2054"/>
        <v>4.8508930480636114E-5</v>
      </c>
      <c r="AV1733" s="5">
        <f t="shared" si="2055"/>
        <v>1.6578640358382083E-5</v>
      </c>
      <c r="AW1733" s="5">
        <f t="shared" si="2056"/>
        <v>1.088069366151699E-7</v>
      </c>
      <c r="AX1733" s="5">
        <f t="shared" si="2057"/>
        <v>1.227875801836242E-3</v>
      </c>
      <c r="AY1733" s="5">
        <f t="shared" si="2058"/>
        <v>7.7617600706825554E-4</v>
      </c>
      <c r="AZ1733" s="5">
        <f t="shared" si="2059"/>
        <v>2.4532171456082154E-4</v>
      </c>
      <c r="BA1733" s="5">
        <f t="shared" si="2060"/>
        <v>5.1691663649315234E-5</v>
      </c>
      <c r="BB1733" s="5">
        <f t="shared" si="2061"/>
        <v>8.1689510107700038E-6</v>
      </c>
      <c r="BC1733" s="5">
        <f t="shared" si="2062"/>
        <v>1.0327663055161784E-6</v>
      </c>
      <c r="BD1733" s="5">
        <f t="shared" si="2063"/>
        <v>1.2002338352423387E-5</v>
      </c>
      <c r="BE1733" s="5">
        <f t="shared" si="2064"/>
        <v>1.640790254766583E-5</v>
      </c>
      <c r="BF1733" s="5">
        <f t="shared" si="2065"/>
        <v>1.1215283976698631E-5</v>
      </c>
      <c r="BG1733" s="5">
        <f t="shared" si="2066"/>
        <v>5.1106509729112902E-6</v>
      </c>
      <c r="BH1733" s="5">
        <f t="shared" si="2067"/>
        <v>1.7466401266243855E-6</v>
      </c>
      <c r="BI1733" s="5">
        <f t="shared" si="2068"/>
        <v>4.7755195932647805E-7</v>
      </c>
      <c r="BJ1733" s="8">
        <f t="shared" si="2069"/>
        <v>0.54676591967872701</v>
      </c>
      <c r="BK1733" s="8">
        <f t="shared" si="2070"/>
        <v>0.28111761584430445</v>
      </c>
      <c r="BL1733" s="8">
        <f t="shared" si="2071"/>
        <v>0.16664404151235379</v>
      </c>
      <c r="BM1733" s="8">
        <f t="shared" si="2072"/>
        <v>0.32255731826014372</v>
      </c>
      <c r="BN1733" s="8">
        <f t="shared" si="2073"/>
        <v>0.67689622543819949</v>
      </c>
    </row>
    <row r="1734" spans="1:66" x14ac:dyDescent="0.25">
      <c r="A1734" t="s">
        <v>28</v>
      </c>
      <c r="B1734" t="s">
        <v>455</v>
      </c>
      <c r="C1734" t="s">
        <v>293</v>
      </c>
      <c r="D1734" s="7" t="s">
        <v>575</v>
      </c>
      <c r="E1734">
        <f>VLOOKUP(A1734,home!$A$2:$E$405,3,FALSE)</f>
        <v>1.4313725490196101</v>
      </c>
      <c r="F1734">
        <f>VLOOKUP(B1734,home!$B$2:$E$405,3,FALSE)</f>
        <v>0.66</v>
      </c>
      <c r="G1734">
        <f>VLOOKUP(C1734,away!$B$2:$E$405,4,FALSE)</f>
        <v>0.95</v>
      </c>
      <c r="H1734">
        <f>VLOOKUP(A1734,away!$A$2:$E$405,3,FALSE)</f>
        <v>1.20588235294118</v>
      </c>
      <c r="I1734">
        <f>VLOOKUP(C1734,away!$B$2:$E$405,3,FALSE)</f>
        <v>0.66</v>
      </c>
      <c r="J1734">
        <f>VLOOKUP(B1734,home!$B$2:$E$405,4,FALSE)</f>
        <v>1.02</v>
      </c>
      <c r="K1734" s="3">
        <f t="shared" si="2018"/>
        <v>0.89747058823529557</v>
      </c>
      <c r="L1734" s="3">
        <f t="shared" si="2019"/>
        <v>0.81180000000000241</v>
      </c>
      <c r="M1734" s="5">
        <f t="shared" si="2020"/>
        <v>0.18099776637984547</v>
      </c>
      <c r="N1734" s="5">
        <f t="shared" si="2021"/>
        <v>0.16244017186219453</v>
      </c>
      <c r="O1734" s="5">
        <f t="shared" si="2022"/>
        <v>0.14693398674715899</v>
      </c>
      <c r="P1734" s="5">
        <f t="shared" si="2023"/>
        <v>0.13186893151772991</v>
      </c>
      <c r="Q1734" s="5">
        <f t="shared" si="2024"/>
        <v>7.2892638297103088E-2</v>
      </c>
      <c r="R1734" s="5">
        <f t="shared" si="2025"/>
        <v>5.9640505220672005E-2</v>
      </c>
      <c r="S1734" s="5">
        <f t="shared" si="2026"/>
        <v>2.4018825546076025E-2</v>
      </c>
      <c r="T1734" s="5">
        <f t="shared" si="2027"/>
        <v>5.9174243769588457E-2</v>
      </c>
      <c r="U1734" s="5">
        <f t="shared" si="2028"/>
        <v>5.3525599303046727E-2</v>
      </c>
      <c r="V1734" s="5">
        <f t="shared" si="2029"/>
        <v>1.9443682921385195E-3</v>
      </c>
      <c r="W1734" s="5">
        <f t="shared" si="2030"/>
        <v>2.1806332990174586E-2</v>
      </c>
      <c r="X1734" s="5">
        <f t="shared" si="2031"/>
        <v>1.770238112142378E-2</v>
      </c>
      <c r="Y1734" s="5">
        <f t="shared" si="2032"/>
        <v>7.1853964971859332E-3</v>
      </c>
      <c r="Z1734" s="5">
        <f t="shared" si="2033"/>
        <v>1.6138720712713894E-2</v>
      </c>
      <c r="AA1734" s="5">
        <f t="shared" si="2034"/>
        <v>1.4484027171404488E-2</v>
      </c>
      <c r="AB1734" s="5">
        <f t="shared" si="2035"/>
        <v>6.4994941927681927E-3</v>
      </c>
      <c r="AC1734" s="5">
        <f t="shared" si="2036"/>
        <v>8.8537615093813512E-5</v>
      </c>
      <c r="AD1734" s="5">
        <f t="shared" si="2037"/>
        <v>4.8926356239866785E-3</v>
      </c>
      <c r="AE1734" s="5">
        <f t="shared" si="2038"/>
        <v>3.9718415995523976E-3</v>
      </c>
      <c r="AF1734" s="5">
        <f t="shared" si="2039"/>
        <v>1.6121705052583228E-3</v>
      </c>
      <c r="AG1734" s="5">
        <f t="shared" si="2040"/>
        <v>4.3625333872290351E-4</v>
      </c>
      <c r="AH1734" s="5">
        <f t="shared" si="2041"/>
        <v>3.2753533686452944E-3</v>
      </c>
      <c r="AI1734" s="5">
        <f t="shared" si="2042"/>
        <v>2.9395333144365491E-3</v>
      </c>
      <c r="AJ1734" s="5">
        <f t="shared" si="2043"/>
        <v>1.3190723464223085E-3</v>
      </c>
      <c r="AK1734" s="5">
        <f t="shared" si="2044"/>
        <v>3.9460954488951364E-4</v>
      </c>
      <c r="AL1734" s="5">
        <f t="shared" si="2045"/>
        <v>2.5802220513698696E-6</v>
      </c>
      <c r="AM1734" s="5">
        <f t="shared" si="2046"/>
        <v>8.7819931429605779E-4</v>
      </c>
      <c r="AN1734" s="5">
        <f t="shared" si="2047"/>
        <v>7.1292220334554174E-4</v>
      </c>
      <c r="AO1734" s="5">
        <f t="shared" si="2048"/>
        <v>2.8937512233795625E-4</v>
      </c>
      <c r="AP1734" s="5">
        <f t="shared" si="2049"/>
        <v>7.8304908104651197E-5</v>
      </c>
      <c r="AQ1734" s="5">
        <f t="shared" si="2050"/>
        <v>1.5891981099839009E-5</v>
      </c>
      <c r="AR1734" s="5">
        <f t="shared" si="2051"/>
        <v>5.3178637293325168E-4</v>
      </c>
      <c r="AS1734" s="5">
        <f t="shared" si="2052"/>
        <v>4.7726262893191962E-4</v>
      </c>
      <c r="AT1734" s="5">
        <f t="shared" si="2053"/>
        <v>2.1416458616512667E-4</v>
      </c>
      <c r="AU1734" s="5">
        <f t="shared" si="2054"/>
        <v>6.4068805708261635E-5</v>
      </c>
      <c r="AV1734" s="5">
        <f t="shared" si="2055"/>
        <v>1.4374967186631608E-5</v>
      </c>
      <c r="AW1734" s="5">
        <f t="shared" si="2056"/>
        <v>5.2218435220074586E-8</v>
      </c>
      <c r="AX1734" s="5">
        <f t="shared" si="2057"/>
        <v>1.3135967586485264E-4</v>
      </c>
      <c r="AY1734" s="5">
        <f t="shared" si="2058"/>
        <v>1.0663778486708768E-4</v>
      </c>
      <c r="AZ1734" s="5">
        <f t="shared" si="2059"/>
        <v>4.3284276877551018E-5</v>
      </c>
      <c r="BA1734" s="5">
        <f t="shared" si="2060"/>
        <v>1.1712725323065341E-5</v>
      </c>
      <c r="BB1734" s="5">
        <f t="shared" si="2061"/>
        <v>2.3770976043161176E-6</v>
      </c>
      <c r="BC1734" s="5">
        <f t="shared" si="2062"/>
        <v>3.859455670367661E-7</v>
      </c>
      <c r="BD1734" s="5">
        <f t="shared" si="2063"/>
        <v>7.1950696257869136E-5</v>
      </c>
      <c r="BE1734" s="5">
        <f t="shared" si="2064"/>
        <v>6.4573633694488898E-5</v>
      </c>
      <c r="BF1734" s="5">
        <f t="shared" si="2065"/>
        <v>2.8976468508141715E-5</v>
      </c>
      <c r="BG1734" s="5">
        <f t="shared" si="2066"/>
        <v>8.668509412327822E-6</v>
      </c>
      <c r="BH1734" s="5">
        <f t="shared" si="2067"/>
        <v>1.9449330603512615E-6</v>
      </c>
      <c r="BI1734" s="5">
        <f t="shared" si="2068"/>
        <v>3.4910404355034422E-7</v>
      </c>
      <c r="BJ1734" s="8">
        <f t="shared" si="2069"/>
        <v>0.35438451664047871</v>
      </c>
      <c r="BK1734" s="8">
        <f t="shared" si="2070"/>
        <v>0.33902764735780216</v>
      </c>
      <c r="BL1734" s="8">
        <f t="shared" si="2071"/>
        <v>0.29049030191534608</v>
      </c>
      <c r="BM1734" s="8">
        <f t="shared" si="2072"/>
        <v>0.24516060103520482</v>
      </c>
      <c r="BN1734" s="8">
        <f t="shared" si="2073"/>
        <v>0.75477400002470407</v>
      </c>
    </row>
    <row r="1735" spans="1:66" x14ac:dyDescent="0.25">
      <c r="A1735" t="s">
        <v>28</v>
      </c>
      <c r="B1735" t="s">
        <v>522</v>
      </c>
      <c r="C1735" t="s">
        <v>457</v>
      </c>
      <c r="D1735" s="7" t="s">
        <v>575</v>
      </c>
      <c r="E1735">
        <f>VLOOKUP(A1735,home!$A$2:$E$405,3,FALSE)</f>
        <v>1.4313725490196101</v>
      </c>
      <c r="F1735" t="e">
        <f>VLOOKUP(B1735,home!$B$2:$E$405,3,FALSE)</f>
        <v>#N/A</v>
      </c>
      <c r="G1735">
        <f>VLOOKUP(C1735,away!$B$2:$E$405,4,FALSE)</f>
        <v>0.9</v>
      </c>
      <c r="H1735">
        <f>VLOOKUP(A1735,away!$A$2:$E$405,3,FALSE)</f>
        <v>1.20588235294118</v>
      </c>
      <c r="I1735">
        <f>VLOOKUP(C1735,away!$B$2:$E$405,3,FALSE)</f>
        <v>0.62</v>
      </c>
      <c r="J1735" t="e">
        <f>VLOOKUP(B1735,home!$B$2:$E$405,4,FALSE)</f>
        <v>#N/A</v>
      </c>
      <c r="K1735" s="3" t="e">
        <f t="shared" si="2018"/>
        <v>#N/A</v>
      </c>
      <c r="L1735" s="3" t="e">
        <f t="shared" si="2019"/>
        <v>#N/A</v>
      </c>
      <c r="M1735" s="5" t="e">
        <f t="shared" si="2020"/>
        <v>#N/A</v>
      </c>
      <c r="N1735" s="5" t="e">
        <f t="shared" si="2021"/>
        <v>#N/A</v>
      </c>
      <c r="O1735" s="5" t="e">
        <f t="shared" si="2022"/>
        <v>#N/A</v>
      </c>
      <c r="P1735" s="5" t="e">
        <f t="shared" si="2023"/>
        <v>#N/A</v>
      </c>
      <c r="Q1735" s="5" t="e">
        <f t="shared" si="2024"/>
        <v>#N/A</v>
      </c>
      <c r="R1735" s="5" t="e">
        <f t="shared" si="2025"/>
        <v>#N/A</v>
      </c>
      <c r="S1735" s="5" t="e">
        <f t="shared" si="2026"/>
        <v>#N/A</v>
      </c>
      <c r="T1735" s="5" t="e">
        <f t="shared" si="2027"/>
        <v>#N/A</v>
      </c>
      <c r="U1735" s="5" t="e">
        <f t="shared" si="2028"/>
        <v>#N/A</v>
      </c>
      <c r="V1735" s="5" t="e">
        <f t="shared" si="2029"/>
        <v>#N/A</v>
      </c>
      <c r="W1735" s="5" t="e">
        <f t="shared" si="2030"/>
        <v>#N/A</v>
      </c>
      <c r="X1735" s="5" t="e">
        <f t="shared" si="2031"/>
        <v>#N/A</v>
      </c>
      <c r="Y1735" s="5" t="e">
        <f t="shared" si="2032"/>
        <v>#N/A</v>
      </c>
      <c r="Z1735" s="5" t="e">
        <f t="shared" si="2033"/>
        <v>#N/A</v>
      </c>
      <c r="AA1735" s="5" t="e">
        <f t="shared" si="2034"/>
        <v>#N/A</v>
      </c>
      <c r="AB1735" s="5" t="e">
        <f t="shared" si="2035"/>
        <v>#N/A</v>
      </c>
      <c r="AC1735" s="5" t="e">
        <f t="shared" si="2036"/>
        <v>#N/A</v>
      </c>
      <c r="AD1735" s="5" t="e">
        <f t="shared" si="2037"/>
        <v>#N/A</v>
      </c>
      <c r="AE1735" s="5" t="e">
        <f t="shared" si="2038"/>
        <v>#N/A</v>
      </c>
      <c r="AF1735" s="5" t="e">
        <f t="shared" si="2039"/>
        <v>#N/A</v>
      </c>
      <c r="AG1735" s="5" t="e">
        <f t="shared" si="2040"/>
        <v>#N/A</v>
      </c>
      <c r="AH1735" s="5" t="e">
        <f t="shared" si="2041"/>
        <v>#N/A</v>
      </c>
      <c r="AI1735" s="5" t="e">
        <f t="shared" si="2042"/>
        <v>#N/A</v>
      </c>
      <c r="AJ1735" s="5" t="e">
        <f t="shared" si="2043"/>
        <v>#N/A</v>
      </c>
      <c r="AK1735" s="5" t="e">
        <f t="shared" si="2044"/>
        <v>#N/A</v>
      </c>
      <c r="AL1735" s="5" t="e">
        <f t="shared" si="2045"/>
        <v>#N/A</v>
      </c>
      <c r="AM1735" s="5" t="e">
        <f t="shared" si="2046"/>
        <v>#N/A</v>
      </c>
      <c r="AN1735" s="5" t="e">
        <f t="shared" si="2047"/>
        <v>#N/A</v>
      </c>
      <c r="AO1735" s="5" t="e">
        <f t="shared" si="2048"/>
        <v>#N/A</v>
      </c>
      <c r="AP1735" s="5" t="e">
        <f t="shared" si="2049"/>
        <v>#N/A</v>
      </c>
      <c r="AQ1735" s="5" t="e">
        <f t="shared" si="2050"/>
        <v>#N/A</v>
      </c>
      <c r="AR1735" s="5" t="e">
        <f t="shared" si="2051"/>
        <v>#N/A</v>
      </c>
      <c r="AS1735" s="5" t="e">
        <f t="shared" si="2052"/>
        <v>#N/A</v>
      </c>
      <c r="AT1735" s="5" t="e">
        <f t="shared" si="2053"/>
        <v>#N/A</v>
      </c>
      <c r="AU1735" s="5" t="e">
        <f t="shared" si="2054"/>
        <v>#N/A</v>
      </c>
      <c r="AV1735" s="5" t="e">
        <f t="shared" si="2055"/>
        <v>#N/A</v>
      </c>
      <c r="AW1735" s="5" t="e">
        <f t="shared" si="2056"/>
        <v>#N/A</v>
      </c>
      <c r="AX1735" s="5" t="e">
        <f t="shared" si="2057"/>
        <v>#N/A</v>
      </c>
      <c r="AY1735" s="5" t="e">
        <f t="shared" si="2058"/>
        <v>#N/A</v>
      </c>
      <c r="AZ1735" s="5" t="e">
        <f t="shared" si="2059"/>
        <v>#N/A</v>
      </c>
      <c r="BA1735" s="5" t="e">
        <f t="shared" si="2060"/>
        <v>#N/A</v>
      </c>
      <c r="BB1735" s="5" t="e">
        <f t="shared" si="2061"/>
        <v>#N/A</v>
      </c>
      <c r="BC1735" s="5" t="e">
        <f t="shared" si="2062"/>
        <v>#N/A</v>
      </c>
      <c r="BD1735" s="5" t="e">
        <f t="shared" si="2063"/>
        <v>#N/A</v>
      </c>
      <c r="BE1735" s="5" t="e">
        <f t="shared" si="2064"/>
        <v>#N/A</v>
      </c>
      <c r="BF1735" s="5" t="e">
        <f t="shared" si="2065"/>
        <v>#N/A</v>
      </c>
      <c r="BG1735" s="5" t="e">
        <f t="shared" si="2066"/>
        <v>#N/A</v>
      </c>
      <c r="BH1735" s="5" t="e">
        <f t="shared" si="2067"/>
        <v>#N/A</v>
      </c>
      <c r="BI1735" s="5" t="e">
        <f t="shared" si="2068"/>
        <v>#N/A</v>
      </c>
      <c r="BJ1735" s="8" t="e">
        <f t="shared" si="2069"/>
        <v>#N/A</v>
      </c>
      <c r="BK1735" s="8" t="e">
        <f t="shared" si="2070"/>
        <v>#N/A</v>
      </c>
      <c r="BL1735" s="8" t="e">
        <f t="shared" si="2071"/>
        <v>#N/A</v>
      </c>
      <c r="BM1735" s="8" t="e">
        <f t="shared" si="2072"/>
        <v>#N/A</v>
      </c>
      <c r="BN1735" s="8" t="e">
        <f t="shared" si="2073"/>
        <v>#N/A</v>
      </c>
    </row>
    <row r="1736" spans="1:66" x14ac:dyDescent="0.25">
      <c r="A1736" t="s">
        <v>28</v>
      </c>
      <c r="B1736" t="s">
        <v>189</v>
      </c>
      <c r="C1736" t="s">
        <v>31</v>
      </c>
      <c r="D1736" s="7" t="s">
        <v>575</v>
      </c>
      <c r="E1736">
        <f>VLOOKUP(A1736,home!$A$2:$E$405,3,FALSE)</f>
        <v>1.4313725490196101</v>
      </c>
      <c r="F1736">
        <f>VLOOKUP(B1736,home!$B$2:$E$405,3,FALSE)</f>
        <v>1.4</v>
      </c>
      <c r="G1736">
        <f>VLOOKUP(C1736,away!$B$2:$E$405,4,FALSE)</f>
        <v>0.57999999999999996</v>
      </c>
      <c r="H1736">
        <f>VLOOKUP(A1736,away!$A$2:$E$405,3,FALSE)</f>
        <v>1.20588235294118</v>
      </c>
      <c r="I1736">
        <f>VLOOKUP(C1736,away!$B$2:$E$405,3,FALSE)</f>
        <v>1.73</v>
      </c>
      <c r="J1736">
        <f>VLOOKUP(B1736,home!$B$2:$E$405,4,FALSE)</f>
        <v>0.98</v>
      </c>
      <c r="K1736" s="3">
        <f t="shared" si="2018"/>
        <v>1.1622745098039233</v>
      </c>
      <c r="L1736" s="3">
        <f t="shared" si="2019"/>
        <v>2.0444529411764765</v>
      </c>
      <c r="M1736" s="5">
        <f t="shared" si="2020"/>
        <v>4.0488898604286137E-2</v>
      </c>
      <c r="N1736" s="5">
        <f t="shared" si="2021"/>
        <v>4.7059214777797419E-2</v>
      </c>
      <c r="O1736" s="5">
        <f t="shared" si="2022"/>
        <v>8.2777647836528911E-2</v>
      </c>
      <c r="P1736" s="5">
        <f t="shared" si="2023"/>
        <v>9.6210350061923411E-2</v>
      </c>
      <c r="Q1736" s="5">
        <f t="shared" si="2024"/>
        <v>2.7347862893811022E-2</v>
      </c>
      <c r="R1736" s="5">
        <f t="shared" si="2025"/>
        <v>8.4617502791531074E-2</v>
      </c>
      <c r="S1736" s="5">
        <f t="shared" si="2026"/>
        <v>5.7154132232050715E-2</v>
      </c>
      <c r="T1736" s="5">
        <f t="shared" si="2027"/>
        <v>5.591141872814296E-2</v>
      </c>
      <c r="U1736" s="5">
        <f t="shared" si="2028"/>
        <v>9.834876657785889E-2</v>
      </c>
      <c r="V1736" s="5">
        <f t="shared" si="2029"/>
        <v>1.509005968737032E-2</v>
      </c>
      <c r="W1736" s="5">
        <f t="shared" si="2030"/>
        <v>1.0595241313029706E-2</v>
      </c>
      <c r="X1736" s="5">
        <f t="shared" si="2031"/>
        <v>2.1661472264898091E-2</v>
      </c>
      <c r="Y1736" s="5">
        <f t="shared" si="2032"/>
        <v>2.2142930341091792E-2</v>
      </c>
      <c r="Z1736" s="5">
        <f t="shared" si="2033"/>
        <v>5.7665500819051474E-2</v>
      </c>
      <c r="AA1736" s="5">
        <f t="shared" si="2034"/>
        <v>6.7023141697060792E-2</v>
      </c>
      <c r="AB1736" s="5">
        <f t="shared" si="2035"/>
        <v>3.8949644580735118E-2</v>
      </c>
      <c r="AC1736" s="5">
        <f t="shared" si="2036"/>
        <v>2.2410771455628211E-3</v>
      </c>
      <c r="AD1736" s="5">
        <f t="shared" si="2037"/>
        <v>3.0786447258389685E-3</v>
      </c>
      <c r="AE1736" s="5">
        <f t="shared" si="2038"/>
        <v>6.2941442645789245E-3</v>
      </c>
      <c r="AF1736" s="5">
        <f t="shared" si="2039"/>
        <v>6.4340408769537182E-3</v>
      </c>
      <c r="AG1736" s="5">
        <f t="shared" si="2040"/>
        <v>4.3846979315125684E-3</v>
      </c>
      <c r="AH1736" s="5">
        <f t="shared" si="2041"/>
        <v>2.947360068848108E-2</v>
      </c>
      <c r="AI1736" s="5">
        <f t="shared" si="2042"/>
        <v>3.4256414792360919E-2</v>
      </c>
      <c r="AJ1736" s="5">
        <f t="shared" si="2043"/>
        <v>1.990767885521558E-2</v>
      </c>
      <c r="AK1736" s="5">
        <f t="shared" si="2044"/>
        <v>7.7127292275932079E-3</v>
      </c>
      <c r="AL1736" s="5">
        <f t="shared" si="2045"/>
        <v>2.1301129358707743E-4</v>
      </c>
      <c r="AM1736" s="5">
        <f t="shared" si="2046"/>
        <v>7.1564605791698394E-4</v>
      </c>
      <c r="AN1736" s="5">
        <f t="shared" si="2047"/>
        <v>1.4631046879497287E-3</v>
      </c>
      <c r="AO1736" s="5">
        <f t="shared" si="2048"/>
        <v>1.4956243412639571E-3</v>
      </c>
      <c r="AP1736" s="5">
        <f t="shared" si="2049"/>
        <v>1.0192445277974092E-3</v>
      </c>
      <c r="AQ1736" s="5">
        <f t="shared" si="2050"/>
        <v>5.2094936815836061E-4</v>
      </c>
      <c r="AR1736" s="5">
        <f t="shared" si="2051"/>
        <v>1.2051477922925231E-2</v>
      </c>
      <c r="AS1736" s="5">
        <f t="shared" si="2052"/>
        <v>1.4007125595280724E-2</v>
      </c>
      <c r="AT1736" s="5">
        <f t="shared" si="2053"/>
        <v>8.1400625175084475E-3</v>
      </c>
      <c r="AU1736" s="5">
        <f t="shared" si="2054"/>
        <v>3.1536623907701413E-3</v>
      </c>
      <c r="AV1736" s="5">
        <f t="shared" si="2055"/>
        <v>9.1635535232985831E-4</v>
      </c>
      <c r="AW1736" s="5">
        <f t="shared" si="2056"/>
        <v>1.4060020722834204E-5</v>
      </c>
      <c r="AX1736" s="5">
        <f t="shared" si="2057"/>
        <v>1.3862952852642887E-4</v>
      </c>
      <c r="AY1736" s="5">
        <f t="shared" si="2058"/>
        <v>2.8342154732976567E-4</v>
      </c>
      <c r="AZ1736" s="5">
        <f t="shared" si="2059"/>
        <v>2.8972100801556374E-4</v>
      </c>
      <c r="BA1736" s="5">
        <f t="shared" si="2060"/>
        <v>1.9744032231934429E-4</v>
      </c>
      <c r="BB1736" s="5">
        <f t="shared" si="2061"/>
        <v>1.0091436191815375E-4</v>
      </c>
      <c r="BC1736" s="5">
        <f t="shared" si="2062"/>
        <v>4.1262932806103362E-5</v>
      </c>
      <c r="BD1736" s="5">
        <f t="shared" si="2063"/>
        <v>4.1064465808413053E-3</v>
      </c>
      <c r="BE1736" s="5">
        <f t="shared" si="2064"/>
        <v>4.7728181867833239E-3</v>
      </c>
      <c r="BF1736" s="5">
        <f t="shared" si="2065"/>
        <v>2.7736624592134195E-3</v>
      </c>
      <c r="BG1736" s="5">
        <f t="shared" si="2066"/>
        <v>1.0745857250479408E-3</v>
      </c>
      <c r="BH1736" s="5">
        <f t="shared" si="2067"/>
        <v>3.1224089920559711E-4</v>
      </c>
      <c r="BI1736" s="5">
        <f t="shared" si="2068"/>
        <v>7.2581927612984297E-5</v>
      </c>
      <c r="BJ1736" s="8">
        <f t="shared" si="2069"/>
        <v>0.21117562680165691</v>
      </c>
      <c r="BK1736" s="8">
        <f t="shared" si="2070"/>
        <v>0.21168095057211025</v>
      </c>
      <c r="BL1736" s="8">
        <f t="shared" si="2071"/>
        <v>0.51444814660488436</v>
      </c>
      <c r="BM1736" s="8">
        <f t="shared" si="2072"/>
        <v>0.61619938630521853</v>
      </c>
      <c r="BN1736" s="8">
        <f t="shared" si="2073"/>
        <v>0.37850147696587799</v>
      </c>
    </row>
    <row r="1737" spans="1:66" x14ac:dyDescent="0.25">
      <c r="A1737" t="s">
        <v>192</v>
      </c>
      <c r="B1737" t="s">
        <v>204</v>
      </c>
      <c r="C1737" t="s">
        <v>281</v>
      </c>
      <c r="D1737" s="7" t="s">
        <v>575</v>
      </c>
      <c r="E1737">
        <f>VLOOKUP(A1737,home!$A$2:$E$405,3,FALSE)</f>
        <v>1.40350877192982</v>
      </c>
      <c r="F1737">
        <f>VLOOKUP(B1737,home!$B$2:$E$405,3,FALSE)</f>
        <v>1.2</v>
      </c>
      <c r="G1737">
        <f>VLOOKUP(C1737,away!$B$2:$E$405,4,FALSE)</f>
        <v>0.71</v>
      </c>
      <c r="H1737">
        <f>VLOOKUP(A1737,away!$A$2:$E$405,3,FALSE)</f>
        <v>1.06578947368421</v>
      </c>
      <c r="I1737">
        <f>VLOOKUP(C1737,away!$B$2:$E$405,3,FALSE)</f>
        <v>1.5</v>
      </c>
      <c r="J1737">
        <f>VLOOKUP(B1737,home!$B$2:$E$405,4,FALSE)</f>
        <v>0.79</v>
      </c>
      <c r="K1737" s="3">
        <f t="shared" si="2018"/>
        <v>1.1957894736842065</v>
      </c>
      <c r="L1737" s="3">
        <f t="shared" si="2019"/>
        <v>1.262960526315789</v>
      </c>
      <c r="M1737" s="5">
        <f t="shared" si="2020"/>
        <v>8.5541811429905745E-2</v>
      </c>
      <c r="N1737" s="5">
        <f t="shared" si="2021"/>
        <v>0.10228999766776065</v>
      </c>
      <c r="O1737" s="5">
        <f t="shared" si="2022"/>
        <v>0.10803593118551974</v>
      </c>
      <c r="P1737" s="5">
        <f t="shared" si="2023"/>
        <v>0.12918822929131582</v>
      </c>
      <c r="Q1737" s="5">
        <f t="shared" si="2024"/>
        <v>6.1158651237145104E-2</v>
      </c>
      <c r="R1737" s="5">
        <f t="shared" si="2025"/>
        <v>6.8222558255540189E-2</v>
      </c>
      <c r="S1737" s="5">
        <f t="shared" si="2026"/>
        <v>4.877614323464876E-2</v>
      </c>
      <c r="T1737" s="5">
        <f t="shared" si="2027"/>
        <v>7.7240962355228565E-2</v>
      </c>
      <c r="U1737" s="5">
        <f t="shared" si="2028"/>
        <v>8.1579817029782536E-2</v>
      </c>
      <c r="V1737" s="5">
        <f t="shared" si="2029"/>
        <v>8.1848259943322829E-3</v>
      </c>
      <c r="W1737" s="5">
        <f t="shared" si="2030"/>
        <v>2.4377623791367237E-2</v>
      </c>
      <c r="X1737" s="5">
        <f t="shared" si="2031"/>
        <v>3.0787976573873464E-2</v>
      </c>
      <c r="Y1737" s="5">
        <f t="shared" si="2032"/>
        <v>1.9441999548968709E-2</v>
      </c>
      <c r="Z1737" s="5">
        <f t="shared" si="2033"/>
        <v>2.8720799360342202E-2</v>
      </c>
      <c r="AA1737" s="5">
        <f t="shared" si="2034"/>
        <v>3.4344029550893301E-2</v>
      </c>
      <c r="AB1737" s="5">
        <f t="shared" si="2035"/>
        <v>2.0534114510428768E-2</v>
      </c>
      <c r="AC1737" s="5">
        <f t="shared" si="2036"/>
        <v>7.7256311825047981E-4</v>
      </c>
      <c r="AD1737" s="5">
        <f t="shared" si="2037"/>
        <v>7.2876264807876494E-3</v>
      </c>
      <c r="AE1737" s="5">
        <f t="shared" si="2038"/>
        <v>9.2039845757684521E-3</v>
      </c>
      <c r="AF1737" s="5">
        <f t="shared" si="2039"/>
        <v>5.8121346020074639E-3</v>
      </c>
      <c r="AG1737" s="5">
        <f t="shared" si="2040"/>
        <v>2.4468321919898519E-3</v>
      </c>
      <c r="AH1737" s="5">
        <f t="shared" si="2041"/>
        <v>9.0683089690869936E-3</v>
      </c>
      <c r="AI1737" s="5">
        <f t="shared" si="2042"/>
        <v>1.0843788409350305E-2</v>
      </c>
      <c r="AJ1737" s="5">
        <f t="shared" si="2043"/>
        <v>6.4834440173799504E-3</v>
      </c>
      <c r="AK1737" s="5">
        <f t="shared" si="2044"/>
        <v>2.5842780364012633E-3</v>
      </c>
      <c r="AL1737" s="5">
        <f t="shared" si="2045"/>
        <v>4.6670071439550712E-5</v>
      </c>
      <c r="AM1737" s="5">
        <f t="shared" si="2046"/>
        <v>1.7428934067736297E-3</v>
      </c>
      <c r="AN1737" s="5">
        <f t="shared" si="2047"/>
        <v>2.201205574331142E-3</v>
      </c>
      <c r="AO1737" s="5">
        <f t="shared" si="2048"/>
        <v>1.3900178753432539E-3</v>
      </c>
      <c r="AP1737" s="5">
        <f t="shared" si="2049"/>
        <v>5.8517923581062354E-4</v>
      </c>
      <c r="AQ1737" s="5">
        <f t="shared" si="2050"/>
        <v>1.8476456891211411E-4</v>
      </c>
      <c r="AR1737" s="5">
        <f t="shared" si="2051"/>
        <v>2.2905832536784603E-3</v>
      </c>
      <c r="AS1737" s="5">
        <f t="shared" si="2052"/>
        <v>2.7390553433460237E-3</v>
      </c>
      <c r="AT1737" s="5">
        <f t="shared" si="2053"/>
        <v>1.6376667737058276E-3</v>
      </c>
      <c r="AU1737" s="5">
        <f t="shared" si="2054"/>
        <v>6.527682297999348E-4</v>
      </c>
      <c r="AV1737" s="5">
        <f t="shared" si="2055"/>
        <v>1.9514334448755868E-4</v>
      </c>
      <c r="AW1737" s="5">
        <f t="shared" si="2056"/>
        <v>1.9578547448808466E-6</v>
      </c>
      <c r="AX1737" s="5">
        <f t="shared" si="2057"/>
        <v>3.4735559826225276E-4</v>
      </c>
      <c r="AY1737" s="5">
        <f t="shared" si="2058"/>
        <v>4.386964092000305E-4</v>
      </c>
      <c r="AZ1737" s="5">
        <f t="shared" si="2059"/>
        <v>2.7702812392805864E-4</v>
      </c>
      <c r="BA1737" s="5">
        <f t="shared" si="2060"/>
        <v>1.1662519506681885E-4</v>
      </c>
      <c r="BB1737" s="5">
        <f t="shared" si="2061"/>
        <v>3.6823254435817782E-5</v>
      </c>
      <c r="BC1737" s="5">
        <f t="shared" si="2062"/>
        <v>9.3012633605841303E-6</v>
      </c>
      <c r="BD1737" s="5">
        <f t="shared" si="2063"/>
        <v>4.8215270527264602E-4</v>
      </c>
      <c r="BE1737" s="5">
        <f t="shared" si="2064"/>
        <v>5.7655312967339382E-4</v>
      </c>
      <c r="BF1737" s="5">
        <f t="shared" si="2065"/>
        <v>3.4471808174156484E-4</v>
      </c>
      <c r="BG1737" s="5">
        <f t="shared" si="2066"/>
        <v>1.3740341784505838E-4</v>
      </c>
      <c r="BH1737" s="5">
        <f t="shared" si="2067"/>
        <v>4.1076390176838346E-5</v>
      </c>
      <c r="BI1737" s="5">
        <f t="shared" si="2068"/>
        <v>9.8237429980817259E-6</v>
      </c>
      <c r="BJ1737" s="8">
        <f t="shared" si="2069"/>
        <v>0.34737767953032139</v>
      </c>
      <c r="BK1737" s="8">
        <f t="shared" si="2070"/>
        <v>0.27294893954909266</v>
      </c>
      <c r="BL1737" s="8">
        <f t="shared" si="2071"/>
        <v>0.35080321437710849</v>
      </c>
      <c r="BM1737" s="8">
        <f t="shared" si="2072"/>
        <v>0.44497671519522236</v>
      </c>
      <c r="BN1737" s="8">
        <f t="shared" si="2073"/>
        <v>0.55443717906718726</v>
      </c>
    </row>
    <row r="1738" spans="1:66" x14ac:dyDescent="0.25">
      <c r="A1738" t="s">
        <v>192</v>
      </c>
      <c r="B1738" t="s">
        <v>200</v>
      </c>
      <c r="C1738" t="s">
        <v>198</v>
      </c>
      <c r="D1738" s="7" t="s">
        <v>575</v>
      </c>
      <c r="E1738">
        <f>VLOOKUP(A1738,home!$A$2:$E$405,3,FALSE)</f>
        <v>1.40350877192982</v>
      </c>
      <c r="F1738">
        <f>VLOOKUP(B1738,home!$B$2:$E$405,3,FALSE)</f>
        <v>0.94</v>
      </c>
      <c r="G1738">
        <f>VLOOKUP(C1738,away!$B$2:$E$405,4,FALSE)</f>
        <v>0.57999999999999996</v>
      </c>
      <c r="H1738">
        <f>VLOOKUP(A1738,away!$A$2:$E$405,3,FALSE)</f>
        <v>1.06578947368421</v>
      </c>
      <c r="I1738">
        <f>VLOOKUP(C1738,away!$B$2:$E$405,3,FALSE)</f>
        <v>0.98</v>
      </c>
      <c r="J1738">
        <f>VLOOKUP(B1738,home!$B$2:$E$405,4,FALSE)</f>
        <v>0.94</v>
      </c>
      <c r="K1738" s="3">
        <f t="shared" si="2018"/>
        <v>0.76519298245613776</v>
      </c>
      <c r="L1738" s="3">
        <f t="shared" si="2019"/>
        <v>0.98180526315789418</v>
      </c>
      <c r="M1738" s="5">
        <f t="shared" si="2020"/>
        <v>0.17429635382892081</v>
      </c>
      <c r="N1738" s="5">
        <f t="shared" si="2021"/>
        <v>0.13337034681758217</v>
      </c>
      <c r="O1738" s="5">
        <f t="shared" si="2022"/>
        <v>0.17112507753846501</v>
      </c>
      <c r="P1738" s="5">
        <f t="shared" si="2023"/>
        <v>0.13094370845469588</v>
      </c>
      <c r="Q1738" s="5">
        <f t="shared" si="2024"/>
        <v>5.1027026726277576E-2</v>
      </c>
      <c r="R1738" s="5">
        <f t="shared" si="2025"/>
        <v>8.4005750892783823E-2</v>
      </c>
      <c r="S1738" s="5">
        <f t="shared" si="2026"/>
        <v>2.459353624904018E-2</v>
      </c>
      <c r="T1738" s="5">
        <f t="shared" si="2027"/>
        <v>5.0098603403157853E-2</v>
      </c>
      <c r="U1738" s="5">
        <f t="shared" si="2028"/>
        <v>6.4280611069116617E-2</v>
      </c>
      <c r="V1738" s="5">
        <f t="shared" si="2029"/>
        <v>2.0529331348078834E-3</v>
      </c>
      <c r="W1738" s="5">
        <f t="shared" si="2030"/>
        <v>1.3015174255516465E-2</v>
      </c>
      <c r="X1738" s="5">
        <f t="shared" si="2031"/>
        <v>1.2778366584983191E-2</v>
      </c>
      <c r="Y1738" s="5">
        <f t="shared" si="2032"/>
        <v>6.2729337838487312E-3</v>
      </c>
      <c r="Z1738" s="5">
        <f t="shared" si="2033"/>
        <v>2.7492429454022051E-2</v>
      </c>
      <c r="AA1738" s="5">
        <f t="shared" si="2034"/>
        <v>2.1037014088888101E-2</v>
      </c>
      <c r="AB1738" s="5">
        <f t="shared" si="2035"/>
        <v>8.0486877763240369E-3</v>
      </c>
      <c r="AC1738" s="5">
        <f t="shared" si="2036"/>
        <v>9.6394256095972715E-5</v>
      </c>
      <c r="AD1738" s="5">
        <f t="shared" si="2037"/>
        <v>2.489780001441246E-3</v>
      </c>
      <c r="AE1738" s="5">
        <f t="shared" si="2038"/>
        <v>2.4444791095202846E-3</v>
      </c>
      <c r="AF1738" s="5">
        <f t="shared" si="2039"/>
        <v>1.2000012277032688E-3</v>
      </c>
      <c r="AG1738" s="5">
        <f t="shared" si="2040"/>
        <v>3.9272250705166804E-4</v>
      </c>
      <c r="AH1738" s="5">
        <f t="shared" si="2041"/>
        <v>6.7480529837389887E-3</v>
      </c>
      <c r="AI1738" s="5">
        <f t="shared" si="2042"/>
        <v>5.1635627883992764E-3</v>
      </c>
      <c r="AJ1738" s="5">
        <f t="shared" si="2043"/>
        <v>1.9755610050773862E-3</v>
      </c>
      <c r="AK1738" s="5">
        <f t="shared" si="2044"/>
        <v>5.0389513916640353E-4</v>
      </c>
      <c r="AL1738" s="5">
        <f t="shared" si="2045"/>
        <v>2.8967264293612458E-6</v>
      </c>
      <c r="AM1738" s="5">
        <f t="shared" si="2046"/>
        <v>3.8103243699249493E-4</v>
      </c>
      <c r="AN1738" s="5">
        <f t="shared" si="2047"/>
        <v>3.7409965207311021E-4</v>
      </c>
      <c r="AO1738" s="5">
        <f t="shared" si="2048"/>
        <v>1.8364650367545828E-4</v>
      </c>
      <c r="AP1738" s="5">
        <f t="shared" si="2049"/>
        <v>6.0101701289703513E-5</v>
      </c>
      <c r="AQ1738" s="5">
        <f t="shared" si="2050"/>
        <v>1.4752041662743624E-5</v>
      </c>
      <c r="AR1738" s="5">
        <f t="shared" si="2051"/>
        <v>1.3250547871006548E-3</v>
      </c>
      <c r="AS1738" s="5">
        <f t="shared" si="2052"/>
        <v>1.0139226244593328E-3</v>
      </c>
      <c r="AT1738" s="5">
        <f t="shared" si="2053"/>
        <v>3.8792323849489558E-4</v>
      </c>
      <c r="AU1738" s="5">
        <f t="shared" si="2054"/>
        <v>9.8945379942650945E-5</v>
      </c>
      <c r="AV1738" s="5">
        <f t="shared" si="2055"/>
        <v>1.8928077594643194E-5</v>
      </c>
      <c r="AW1738" s="5">
        <f t="shared" si="2056"/>
        <v>6.0450697381324203E-8</v>
      </c>
      <c r="AX1738" s="5">
        <f t="shared" si="2057"/>
        <v>4.8593891145802916E-5</v>
      </c>
      <c r="AY1738" s="5">
        <f t="shared" si="2058"/>
        <v>4.7709738084271097E-5</v>
      </c>
      <c r="AZ1738" s="5">
        <f t="shared" si="2059"/>
        <v>2.342083597751099E-5</v>
      </c>
      <c r="BA1738" s="5">
        <f t="shared" si="2060"/>
        <v>7.6649000100926856E-6</v>
      </c>
      <c r="BB1738" s="5">
        <f t="shared" si="2061"/>
        <v>1.8813597928719985E-6</v>
      </c>
      <c r="BC1738" s="5">
        <f t="shared" si="2062"/>
        <v>3.6942578930707492E-7</v>
      </c>
      <c r="BD1738" s="5">
        <f t="shared" si="2063"/>
        <v>2.1682429399133083E-4</v>
      </c>
      <c r="BE1738" s="5">
        <f t="shared" si="2064"/>
        <v>1.6591242818817287E-4</v>
      </c>
      <c r="BF1738" s="5">
        <f t="shared" si="2065"/>
        <v>6.3477512875923889E-5</v>
      </c>
      <c r="BG1738" s="5">
        <f t="shared" si="2066"/>
        <v>1.619084913214203E-5</v>
      </c>
      <c r="BH1738" s="5">
        <f t="shared" si="2067"/>
        <v>3.0972810339802819E-6</v>
      </c>
      <c r="BI1738" s="5">
        <f t="shared" si="2068"/>
        <v>4.7400354237924055E-7</v>
      </c>
      <c r="BJ1738" s="8">
        <f t="shared" si="2069"/>
        <v>0.27423270690357587</v>
      </c>
      <c r="BK1738" s="8">
        <f t="shared" si="2070"/>
        <v>0.33203353238807432</v>
      </c>
      <c r="BL1738" s="8">
        <f t="shared" si="2071"/>
        <v>0.36619896375831573</v>
      </c>
      <c r="BM1738" s="8">
        <f t="shared" si="2072"/>
        <v>0.25514171895787585</v>
      </c>
      <c r="BN1738" s="8">
        <f t="shared" si="2073"/>
        <v>0.74476826425872522</v>
      </c>
    </row>
    <row r="1739" spans="1:66" x14ac:dyDescent="0.25">
      <c r="A1739" t="s">
        <v>192</v>
      </c>
      <c r="B1739" t="s">
        <v>193</v>
      </c>
      <c r="C1739" t="s">
        <v>280</v>
      </c>
      <c r="D1739" s="7" t="s">
        <v>575</v>
      </c>
      <c r="E1739">
        <f>VLOOKUP(A1739,home!$A$2:$E$405,3,FALSE)</f>
        <v>1.40350877192982</v>
      </c>
      <c r="F1739">
        <f>VLOOKUP(B1739,home!$B$2:$E$405,3,FALSE)</f>
        <v>2.06</v>
      </c>
      <c r="G1739">
        <f>VLOOKUP(C1739,away!$B$2:$E$405,4,FALSE)</f>
        <v>1.24</v>
      </c>
      <c r="H1739">
        <f>VLOOKUP(A1739,away!$A$2:$E$405,3,FALSE)</f>
        <v>1.06578947368421</v>
      </c>
      <c r="I1739">
        <f>VLOOKUP(C1739,away!$B$2:$E$405,3,FALSE)</f>
        <v>0.6</v>
      </c>
      <c r="J1739">
        <f>VLOOKUP(B1739,home!$B$2:$E$405,4,FALSE)</f>
        <v>0.3</v>
      </c>
      <c r="K1739" s="3">
        <f t="shared" si="2018"/>
        <v>3.5851228070175325</v>
      </c>
      <c r="L1739" s="3">
        <f t="shared" si="2019"/>
        <v>0.19184210526315779</v>
      </c>
      <c r="M1739" s="5">
        <f t="shared" si="2020"/>
        <v>2.2892065520536659E-2</v>
      </c>
      <c r="N1739" s="5">
        <f t="shared" si="2021"/>
        <v>8.2070866197415659E-2</v>
      </c>
      <c r="O1739" s="5">
        <f t="shared" si="2022"/>
        <v>4.3916620432818982E-3</v>
      </c>
      <c r="P1739" s="5">
        <f t="shared" si="2023"/>
        <v>1.5744647752083153E-2</v>
      </c>
      <c r="Q1739" s="5">
        <f t="shared" si="2024"/>
        <v>0.14711706709801961</v>
      </c>
      <c r="R1739" s="5">
        <f t="shared" si="2025"/>
        <v>4.2125284599375015E-4</v>
      </c>
      <c r="S1739" s="5">
        <f t="shared" si="2026"/>
        <v>2.7072036445858214E-3</v>
      </c>
      <c r="T1739" s="5">
        <f t="shared" si="2027"/>
        <v>2.8223247872225323E-2</v>
      </c>
      <c r="U1739" s="5">
        <f t="shared" si="2028"/>
        <v>1.5102431856932378E-3</v>
      </c>
      <c r="V1739" s="5">
        <f t="shared" si="2029"/>
        <v>2.0688375260134051E-4</v>
      </c>
      <c r="W1739" s="5">
        <f t="shared" si="2030"/>
        <v>0.1758109175182129</v>
      </c>
      <c r="X1739" s="5">
        <f t="shared" si="2031"/>
        <v>3.3727936544941342E-2</v>
      </c>
      <c r="Y1739" s="5">
        <f t="shared" si="2032"/>
        <v>3.2352191764818709E-3</v>
      </c>
      <c r="Z1739" s="5">
        <f t="shared" si="2033"/>
        <v>2.6938010941179263E-5</v>
      </c>
      <c r="AA1739" s="5">
        <f t="shared" si="2034"/>
        <v>9.6576077400909593E-5</v>
      </c>
      <c r="AB1739" s="5">
        <f t="shared" si="2035"/>
        <v>1.7311854885114578E-4</v>
      </c>
      <c r="AC1739" s="5">
        <f t="shared" si="2036"/>
        <v>8.8931244742175588E-6</v>
      </c>
      <c r="AD1739" s="5">
        <f t="shared" si="2037"/>
        <v>0.15757593252930585</v>
      </c>
      <c r="AE1739" s="5">
        <f t="shared" si="2038"/>
        <v>3.0229698635227339E-2</v>
      </c>
      <c r="AF1739" s="5">
        <f t="shared" si="2039"/>
        <v>2.8996645138264095E-3</v>
      </c>
      <c r="AG1739" s="5">
        <f t="shared" si="2040"/>
        <v>1.8542591496310969E-4</v>
      </c>
      <c r="AH1739" s="5">
        <f t="shared" si="2041"/>
        <v>1.2919611826394522E-6</v>
      </c>
      <c r="AI1739" s="5">
        <f t="shared" si="2042"/>
        <v>4.6318395016620438E-6</v>
      </c>
      <c r="AJ1739" s="5">
        <f t="shared" si="2043"/>
        <v>8.3028567179266601E-6</v>
      </c>
      <c r="AK1739" s="5">
        <f t="shared" si="2044"/>
        <v>9.9222536609458646E-6</v>
      </c>
      <c r="AL1739" s="5">
        <f t="shared" si="2045"/>
        <v>2.446596391861153E-7</v>
      </c>
      <c r="AM1739" s="5">
        <f t="shared" si="2046"/>
        <v>0.11298581390957406</v>
      </c>
      <c r="AN1739" s="5">
        <f t="shared" si="2047"/>
        <v>2.1675436405284059E-2</v>
      </c>
      <c r="AO1739" s="5">
        <f t="shared" si="2048"/>
        <v>2.0791306762436932E-3</v>
      </c>
      <c r="AP1739" s="5">
        <f t="shared" si="2049"/>
        <v>1.3295493534926762E-4</v>
      </c>
      <c r="AQ1739" s="5">
        <f t="shared" si="2050"/>
        <v>6.3765886756326343E-6</v>
      </c>
      <c r="AR1739" s="5">
        <f t="shared" si="2051"/>
        <v>4.9570510639166347E-8</v>
      </c>
      <c r="AS1739" s="5">
        <f t="shared" si="2052"/>
        <v>1.7771636824798053E-7</v>
      </c>
      <c r="AT1739" s="5">
        <f t="shared" si="2053"/>
        <v>3.1856750249308082E-7</v>
      </c>
      <c r="AU1739" s="5">
        <f t="shared" si="2054"/>
        <v>3.8070120625418611E-7</v>
      </c>
      <c r="AV1739" s="5">
        <f t="shared" si="2055"/>
        <v>3.4121514430024215E-7</v>
      </c>
      <c r="AW1739" s="5">
        <f t="shared" si="2056"/>
        <v>4.6742054634623962E-9</v>
      </c>
      <c r="AX1739" s="5">
        <f t="shared" si="2057"/>
        <v>6.7511336386108761E-2</v>
      </c>
      <c r="AY1739" s="5">
        <f t="shared" si="2058"/>
        <v>1.295151690144033E-2</v>
      </c>
      <c r="AZ1739" s="5">
        <f t="shared" si="2059"/>
        <v>1.2423231343618411E-3</v>
      </c>
      <c r="BA1739" s="5">
        <f t="shared" si="2060"/>
        <v>7.9443295171033454E-5</v>
      </c>
      <c r="BB1739" s="5">
        <f t="shared" si="2061"/>
        <v>3.8101422486633789E-6</v>
      </c>
      <c r="BC1739" s="5">
        <f t="shared" si="2062"/>
        <v>1.4618914206713702E-7</v>
      </c>
      <c r="BD1739" s="5">
        <f t="shared" si="2063"/>
        <v>1.5849518533312362E-9</v>
      </c>
      <c r="BE1739" s="5">
        <f t="shared" si="2064"/>
        <v>5.6822470374025217E-9</v>
      </c>
      <c r="BF1739" s="5">
        <f t="shared" si="2065"/>
        <v>1.0185776724449796E-8</v>
      </c>
      <c r="BG1739" s="5">
        <f t="shared" si="2066"/>
        <v>1.2172420147337764E-8</v>
      </c>
      <c r="BH1739" s="5">
        <f t="shared" si="2067"/>
        <v>1.0909905271705085E-8</v>
      </c>
      <c r="BI1739" s="5">
        <f t="shared" si="2068"/>
        <v>7.8226700423981422E-9</v>
      </c>
      <c r="BJ1739" s="8">
        <f t="shared" si="2069"/>
        <v>0.87974426456421861</v>
      </c>
      <c r="BK1739" s="8">
        <f t="shared" si="2070"/>
        <v>5.4511455355360706E-2</v>
      </c>
      <c r="BL1739" s="8">
        <f t="shared" si="2071"/>
        <v>6.6183177409871261E-3</v>
      </c>
      <c r="BM1739" s="8">
        <f t="shared" si="2072"/>
        <v>0.65531190198694211</v>
      </c>
      <c r="BN1739" s="8">
        <f t="shared" si="2073"/>
        <v>0.2726375614573307</v>
      </c>
    </row>
    <row r="1740" spans="1:66" x14ac:dyDescent="0.25">
      <c r="A1740" t="s">
        <v>192</v>
      </c>
      <c r="B1740" t="s">
        <v>196</v>
      </c>
      <c r="C1740" t="s">
        <v>201</v>
      </c>
      <c r="D1740" s="7" t="s">
        <v>575</v>
      </c>
      <c r="E1740">
        <f>VLOOKUP(A1740,home!$A$2:$E$405,3,FALSE)</f>
        <v>1.40350877192982</v>
      </c>
      <c r="F1740">
        <f>VLOOKUP(B1740,home!$B$2:$E$405,3,FALSE)</f>
        <v>0.79</v>
      </c>
      <c r="G1740">
        <f>VLOOKUP(C1740,away!$B$2:$E$405,4,FALSE)</f>
        <v>1.1299999999999999</v>
      </c>
      <c r="H1740">
        <f>VLOOKUP(A1740,away!$A$2:$E$405,3,FALSE)</f>
        <v>1.06578947368421</v>
      </c>
      <c r="I1740">
        <f>VLOOKUP(C1740,away!$B$2:$E$405,3,FALSE)</f>
        <v>0.34</v>
      </c>
      <c r="J1740">
        <f>VLOOKUP(B1740,home!$B$2:$E$405,4,FALSE)</f>
        <v>1.1399999999999999</v>
      </c>
      <c r="K1740" s="3">
        <f t="shared" si="2018"/>
        <v>1.2529122807017503</v>
      </c>
      <c r="L1740" s="3">
        <f t="shared" si="2019"/>
        <v>0.41309999999999975</v>
      </c>
      <c r="M1740" s="5">
        <f t="shared" si="2020"/>
        <v>0.18899924083024547</v>
      </c>
      <c r="N1740" s="5">
        <f t="shared" si="2021"/>
        <v>0.23679946987952216</v>
      </c>
      <c r="O1740" s="5">
        <f t="shared" si="2022"/>
        <v>7.8075586386974358E-2</v>
      </c>
      <c r="P1740" s="5">
        <f t="shared" si="2023"/>
        <v>9.7821861007230559E-2</v>
      </c>
      <c r="Q1740" s="5">
        <f t="shared" si="2024"/>
        <v>0.14834448193785882</v>
      </c>
      <c r="R1740" s="5">
        <f t="shared" si="2025"/>
        <v>1.6126512368229536E-2</v>
      </c>
      <c r="S1740" s="5">
        <f t="shared" si="2026"/>
        <v>1.2657612338655744E-2</v>
      </c>
      <c r="T1740" s="5">
        <f t="shared" si="2027"/>
        <v>6.1281105488529448E-2</v>
      </c>
      <c r="U1740" s="5">
        <f t="shared" si="2028"/>
        <v>2.0205105391043452E-2</v>
      </c>
      <c r="V1740" s="5">
        <f t="shared" si="2029"/>
        <v>7.2792249760498737E-4</v>
      </c>
      <c r="W1740" s="5">
        <f t="shared" si="2030"/>
        <v>6.1954207731427437E-2</v>
      </c>
      <c r="X1740" s="5">
        <f t="shared" si="2031"/>
        <v>2.5593283213852663E-2</v>
      </c>
      <c r="Y1740" s="5">
        <f t="shared" si="2032"/>
        <v>5.2862926478212616E-3</v>
      </c>
      <c r="Z1740" s="5">
        <f t="shared" si="2033"/>
        <v>2.2206207531052062E-3</v>
      </c>
      <c r="AA1740" s="5">
        <f t="shared" si="2034"/>
        <v>2.7822430123466816E-3</v>
      </c>
      <c r="AB1740" s="5">
        <f t="shared" si="2035"/>
        <v>1.7429532190328951E-3</v>
      </c>
      <c r="AC1740" s="5">
        <f t="shared" si="2036"/>
        <v>2.3547294777465316E-5</v>
      </c>
      <c r="AD1740" s="5">
        <f t="shared" si="2037"/>
        <v>1.940579692696319E-2</v>
      </c>
      <c r="AE1740" s="5">
        <f t="shared" si="2038"/>
        <v>8.016534710528489E-3</v>
      </c>
      <c r="AF1740" s="5">
        <f t="shared" si="2039"/>
        <v>1.6558152444596577E-3</v>
      </c>
      <c r="AG1740" s="5">
        <f t="shared" si="2040"/>
        <v>2.2800575916209474E-4</v>
      </c>
      <c r="AH1740" s="5">
        <f t="shared" si="2041"/>
        <v>2.2933460827693998E-4</v>
      </c>
      <c r="AI1740" s="5">
        <f t="shared" si="2042"/>
        <v>2.8733614710010333E-4</v>
      </c>
      <c r="AJ1740" s="5">
        <f t="shared" si="2043"/>
        <v>1.8000349369562209E-4</v>
      </c>
      <c r="AK1740" s="5">
        <f t="shared" si="2044"/>
        <v>7.5176195940155011E-5</v>
      </c>
      <c r="AL1740" s="5">
        <f t="shared" si="2045"/>
        <v>4.8750252894113868E-7</v>
      </c>
      <c r="AM1740" s="5">
        <f t="shared" si="2046"/>
        <v>4.8627522573192932E-3</v>
      </c>
      <c r="AN1740" s="5">
        <f t="shared" si="2047"/>
        <v>2.0088029574985991E-3</v>
      </c>
      <c r="AO1740" s="5">
        <f t="shared" si="2048"/>
        <v>4.1491825087133522E-4</v>
      </c>
      <c r="AP1740" s="5">
        <f t="shared" si="2049"/>
        <v>5.7134243144982825E-5</v>
      </c>
      <c r="AQ1740" s="5">
        <f t="shared" si="2050"/>
        <v>5.9005389607980969E-6</v>
      </c>
      <c r="AR1740" s="5">
        <f t="shared" si="2051"/>
        <v>1.8947625335840777E-5</v>
      </c>
      <c r="AS1740" s="5">
        <f t="shared" si="2052"/>
        <v>2.3739712473410535E-5</v>
      </c>
      <c r="AT1740" s="5">
        <f t="shared" si="2053"/>
        <v>1.4871888649132296E-5</v>
      </c>
      <c r="AU1740" s="5">
        <f t="shared" si="2054"/>
        <v>6.2110573085756066E-6</v>
      </c>
      <c r="AV1740" s="5">
        <f t="shared" si="2055"/>
        <v>1.9454774945141843E-6</v>
      </c>
      <c r="AW1740" s="5">
        <f t="shared" si="2056"/>
        <v>7.0089059642758088E-9</v>
      </c>
      <c r="AX1740" s="5">
        <f t="shared" si="2057"/>
        <v>1.0154336702009178E-3</v>
      </c>
      <c r="AY1740" s="5">
        <f t="shared" si="2058"/>
        <v>4.1947564915999891E-4</v>
      </c>
      <c r="AZ1740" s="5">
        <f t="shared" si="2059"/>
        <v>8.6642695333997684E-5</v>
      </c>
      <c r="BA1740" s="5">
        <f t="shared" si="2060"/>
        <v>1.1930699147491475E-5</v>
      </c>
      <c r="BB1740" s="5">
        <f t="shared" si="2061"/>
        <v>1.2321429544571812E-6</v>
      </c>
      <c r="BC1740" s="5">
        <f t="shared" si="2062"/>
        <v>1.017996508972523E-7</v>
      </c>
      <c r="BD1740" s="5">
        <f t="shared" si="2063"/>
        <v>1.3045440043726355E-6</v>
      </c>
      <c r="BE1740" s="5">
        <f t="shared" si="2064"/>
        <v>1.6344792037943126E-6</v>
      </c>
      <c r="BF1740" s="5">
        <f t="shared" si="2065"/>
        <v>1.0239295334927569E-6</v>
      </c>
      <c r="BG1740" s="5">
        <f t="shared" si="2066"/>
        <v>4.2763129569542978E-7</v>
      </c>
      <c r="BH1740" s="5">
        <f t="shared" si="2067"/>
        <v>1.3394612549730136E-7</v>
      </c>
      <c r="BI1740" s="5">
        <f t="shared" si="2068"/>
        <v>3.3564549117597344E-8</v>
      </c>
      <c r="BJ1740" s="8">
        <f t="shared" si="2069"/>
        <v>0.57744931844436809</v>
      </c>
      <c r="BK1740" s="8">
        <f t="shared" si="2070"/>
        <v>0.30065014712020321</v>
      </c>
      <c r="BL1740" s="8">
        <f t="shared" si="2071"/>
        <v>0.11977452467861319</v>
      </c>
      <c r="BM1740" s="8">
        <f t="shared" si="2072"/>
        <v>0.23350798994597458</v>
      </c>
      <c r="BN1740" s="8">
        <f t="shared" si="2073"/>
        <v>0.76616715241006084</v>
      </c>
    </row>
    <row r="1741" spans="1:66" x14ac:dyDescent="0.25">
      <c r="A1741" t="s">
        <v>192</v>
      </c>
      <c r="B1741" t="s">
        <v>199</v>
      </c>
      <c r="C1741" t="s">
        <v>197</v>
      </c>
      <c r="D1741" s="7" t="s">
        <v>575</v>
      </c>
      <c r="E1741">
        <f>VLOOKUP(A1741,home!$A$2:$E$405,3,FALSE)</f>
        <v>1.40350877192982</v>
      </c>
      <c r="F1741">
        <f>VLOOKUP(B1741,home!$B$2:$E$405,3,FALSE)</f>
        <v>1.05</v>
      </c>
      <c r="G1741">
        <f>VLOOKUP(C1741,away!$B$2:$E$405,4,FALSE)</f>
        <v>0.98</v>
      </c>
      <c r="H1741">
        <f>VLOOKUP(A1741,away!$A$2:$E$405,3,FALSE)</f>
        <v>1.06578947368421</v>
      </c>
      <c r="I1741">
        <f>VLOOKUP(C1741,away!$B$2:$E$405,3,FALSE)</f>
        <v>0.6</v>
      </c>
      <c r="J1741">
        <f>VLOOKUP(B1741,home!$B$2:$E$405,4,FALSE)</f>
        <v>1.48</v>
      </c>
      <c r="K1741" s="3">
        <f t="shared" si="2018"/>
        <v>1.4442105263157847</v>
      </c>
      <c r="L1741" s="3">
        <f t="shared" si="2019"/>
        <v>0.94642105263157839</v>
      </c>
      <c r="M1741" s="5">
        <f t="shared" si="2020"/>
        <v>9.1571830769539897E-2</v>
      </c>
      <c r="N1741" s="5">
        <f t="shared" si="2021"/>
        <v>0.13224900191137717</v>
      </c>
      <c r="O1741" s="5">
        <f t="shared" si="2022"/>
        <v>8.66655084683087E-2</v>
      </c>
      <c r="P1741" s="5">
        <f t="shared" si="2023"/>
        <v>0.12516323959844119</v>
      </c>
      <c r="Q1741" s="5">
        <f t="shared" si="2024"/>
        <v>9.5497700327583646E-2</v>
      </c>
      <c r="R1741" s="5">
        <f t="shared" si="2025"/>
        <v>4.1011030875713846E-2</v>
      </c>
      <c r="S1741" s="5">
        <f t="shared" si="2026"/>
        <v>4.2769256700248885E-2</v>
      </c>
      <c r="T1741" s="5">
        <f t="shared" si="2027"/>
        <v>9.0381034067926733E-2</v>
      </c>
      <c r="U1741" s="5">
        <f t="shared" si="2028"/>
        <v>5.9228562485767584E-2</v>
      </c>
      <c r="V1741" s="5">
        <f t="shared" si="2029"/>
        <v>6.4953729387865356E-3</v>
      </c>
      <c r="W1741" s="5">
        <f t="shared" si="2030"/>
        <v>4.5972928017348869E-2</v>
      </c>
      <c r="X1741" s="5">
        <f t="shared" si="2031"/>
        <v>4.35097469267351E-2</v>
      </c>
      <c r="Y1741" s="5">
        <f t="shared" si="2032"/>
        <v>2.0589270243067108E-2</v>
      </c>
      <c r="Z1741" s="5">
        <f t="shared" si="2033"/>
        <v>1.2937901003633089E-2</v>
      </c>
      <c r="AA1741" s="5">
        <f t="shared" si="2034"/>
        <v>1.868505281787846E-2</v>
      </c>
      <c r="AB1741" s="5">
        <f t="shared" si="2035"/>
        <v>1.3492574982173247E-2</v>
      </c>
      <c r="AC1741" s="5">
        <f t="shared" si="2036"/>
        <v>5.5487991816542746E-4</v>
      </c>
      <c r="AD1741" s="5">
        <f t="shared" si="2037"/>
        <v>1.6598646642053284E-2</v>
      </c>
      <c r="AE1741" s="5">
        <f t="shared" si="2038"/>
        <v>1.5709308627231681E-2</v>
      </c>
      <c r="AF1741" s="5">
        <f t="shared" si="2039"/>
        <v>7.4338102035494714E-3</v>
      </c>
      <c r="AG1741" s="5">
        <f t="shared" si="2040"/>
        <v>2.3451714926355531E-3</v>
      </c>
      <c r="AH1741" s="5">
        <f t="shared" si="2041"/>
        <v>3.0611754716753947E-3</v>
      </c>
      <c r="AI1741" s="5">
        <f t="shared" si="2042"/>
        <v>4.4209818390932923E-3</v>
      </c>
      <c r="AJ1741" s="5">
        <f t="shared" si="2043"/>
        <v>3.1924142543347253E-3</v>
      </c>
      <c r="AK1741" s="5">
        <f t="shared" si="2044"/>
        <v>1.5368394234902551E-3</v>
      </c>
      <c r="AL1741" s="5">
        <f t="shared" si="2045"/>
        <v>3.0337088408984643E-5</v>
      </c>
      <c r="AM1741" s="5">
        <f t="shared" si="2046"/>
        <v>4.7943880406098958E-3</v>
      </c>
      <c r="AN1741" s="5">
        <f t="shared" si="2047"/>
        <v>4.5375097761182681E-3</v>
      </c>
      <c r="AO1741" s="5">
        <f t="shared" si="2048"/>
        <v>2.1471973893199643E-3</v>
      </c>
      <c r="AP1741" s="5">
        <f t="shared" si="2049"/>
        <v>6.7738427113599262E-4</v>
      </c>
      <c r="AQ1741" s="5">
        <f t="shared" si="2050"/>
        <v>1.6027268373115013E-4</v>
      </c>
      <c r="AR1741" s="5">
        <f t="shared" si="2051"/>
        <v>5.7943218243859933E-4</v>
      </c>
      <c r="AS1741" s="5">
        <f t="shared" si="2052"/>
        <v>8.3682205716395335E-4</v>
      </c>
      <c r="AT1741" s="5">
        <f t="shared" si="2053"/>
        <v>6.0427361180470554E-4</v>
      </c>
      <c r="AU1741" s="5">
        <f t="shared" si="2054"/>
        <v>2.9089943698107118E-4</v>
      </c>
      <c r="AV1741" s="5">
        <f t="shared" si="2055"/>
        <v>1.0503000724684962E-4</v>
      </c>
      <c r="AW1741" s="5">
        <f t="shared" si="2056"/>
        <v>1.1518244546213183E-6</v>
      </c>
      <c r="AX1741" s="5">
        <f t="shared" si="2057"/>
        <v>1.1540176125818861E-3</v>
      </c>
      <c r="AY1741" s="5">
        <f t="shared" si="2058"/>
        <v>1.0921865636551295E-3</v>
      </c>
      <c r="AZ1741" s="5">
        <f t="shared" si="2059"/>
        <v>5.168341786222771E-4</v>
      </c>
      <c r="BA1741" s="5">
        <f t="shared" si="2060"/>
        <v>1.630475824558909E-4</v>
      </c>
      <c r="BB1741" s="5">
        <f t="shared" si="2061"/>
        <v>3.8577916154234575E-5</v>
      </c>
      <c r="BC1741" s="5">
        <f t="shared" si="2062"/>
        <v>7.3021904030046953E-6</v>
      </c>
      <c r="BD1741" s="5">
        <f t="shared" si="2063"/>
        <v>9.1397802672025288E-5</v>
      </c>
      <c r="BE1741" s="5">
        <f t="shared" si="2064"/>
        <v>1.3199766870107185E-4</v>
      </c>
      <c r="BF1741" s="5">
        <f t="shared" si="2065"/>
        <v>9.5316211293615817E-5</v>
      </c>
      <c r="BG1741" s="5">
        <f t="shared" si="2066"/>
        <v>4.5885558559593128E-5</v>
      </c>
      <c r="BH1741" s="5">
        <f t="shared" si="2067"/>
        <v>1.6567101669410947E-5</v>
      </c>
      <c r="BI1741" s="5">
        <f t="shared" si="2068"/>
        <v>4.7852765243014147E-6</v>
      </c>
      <c r="BJ1741" s="8">
        <f t="shared" si="2069"/>
        <v>0.48557533666429636</v>
      </c>
      <c r="BK1741" s="8">
        <f t="shared" si="2070"/>
        <v>0.26767710357724606</v>
      </c>
      <c r="BL1741" s="8">
        <f t="shared" si="2071"/>
        <v>0.23409654753349068</v>
      </c>
      <c r="BM1741" s="8">
        <f t="shared" si="2072"/>
        <v>0.42703754208850142</v>
      </c>
      <c r="BN1741" s="8">
        <f t="shared" si="2073"/>
        <v>0.57215831195096456</v>
      </c>
    </row>
    <row r="1742" spans="1:66" x14ac:dyDescent="0.25">
      <c r="A1742" t="s">
        <v>192</v>
      </c>
      <c r="B1742" t="s">
        <v>202</v>
      </c>
      <c r="C1742" t="s">
        <v>194</v>
      </c>
      <c r="D1742" s="7" t="s">
        <v>575</v>
      </c>
      <c r="E1742">
        <f>VLOOKUP(A1742,home!$A$2:$E$405,3,FALSE)</f>
        <v>1.40350877192982</v>
      </c>
      <c r="F1742">
        <f>VLOOKUP(B1742,home!$B$2:$E$405,3,FALSE)</f>
        <v>0.53</v>
      </c>
      <c r="G1742">
        <f>VLOOKUP(C1742,away!$B$2:$E$405,4,FALSE)</f>
        <v>0.86</v>
      </c>
      <c r="H1742">
        <f>VLOOKUP(A1742,away!$A$2:$E$405,3,FALSE)</f>
        <v>1.06578947368421</v>
      </c>
      <c r="I1742">
        <f>VLOOKUP(C1742,away!$B$2:$E$405,3,FALSE)</f>
        <v>0.71</v>
      </c>
      <c r="J1742">
        <f>VLOOKUP(B1742,home!$B$2:$E$405,4,FALSE)</f>
        <v>0.99</v>
      </c>
      <c r="K1742" s="3">
        <f t="shared" si="2018"/>
        <v>0.63971929824561202</v>
      </c>
      <c r="L1742" s="3">
        <f t="shared" si="2019"/>
        <v>0.74914342105263121</v>
      </c>
      <c r="M1742" s="5">
        <f t="shared" si="2020"/>
        <v>0.24935873430791133</v>
      </c>
      <c r="N1742" s="5">
        <f t="shared" si="2021"/>
        <v>0.15951959452287107</v>
      </c>
      <c r="O1742" s="5">
        <f t="shared" si="2022"/>
        <v>0.18680545528878284</v>
      </c>
      <c r="P1742" s="5">
        <f t="shared" si="2023"/>
        <v>0.11950305476579222</v>
      </c>
      <c r="Q1742" s="5">
        <f t="shared" si="2024"/>
        <v>5.1023881532297824E-2</v>
      </c>
      <c r="R1742" s="5">
        <f t="shared" si="2025"/>
        <v>6.997203892316653E-2</v>
      </c>
      <c r="S1742" s="5">
        <f t="shared" si="2026"/>
        <v>1.4317705912720897E-2</v>
      </c>
      <c r="T1742" s="5">
        <f t="shared" si="2027"/>
        <v>3.8224205166489764E-2</v>
      </c>
      <c r="U1742" s="5">
        <f t="shared" si="2028"/>
        <v>4.4762463636742751E-2</v>
      </c>
      <c r="V1742" s="5">
        <f t="shared" si="2029"/>
        <v>7.624043233034238E-4</v>
      </c>
      <c r="W1742" s="5">
        <f t="shared" si="2030"/>
        <v>1.088032056253627E-2</v>
      </c>
      <c r="X1742" s="5">
        <f t="shared" si="2031"/>
        <v>8.1509205683677095E-3</v>
      </c>
      <c r="Y1742" s="5">
        <f t="shared" si="2032"/>
        <v>3.053104259657621E-3</v>
      </c>
      <c r="Z1742" s="5">
        <f t="shared" si="2033"/>
        <v>1.7473030872309621E-2</v>
      </c>
      <c r="AA1742" s="5">
        <f t="shared" si="2034"/>
        <v>1.1177835047857824E-2</v>
      </c>
      <c r="AB1742" s="5">
        <f t="shared" si="2035"/>
        <v>3.5753383963604071E-3</v>
      </c>
      <c r="AC1742" s="5">
        <f t="shared" si="2036"/>
        <v>2.2835987140744794E-5</v>
      </c>
      <c r="AD1742" s="5">
        <f t="shared" si="2037"/>
        <v>1.740087758738251E-3</v>
      </c>
      <c r="AE1742" s="5">
        <f t="shared" si="2038"/>
        <v>1.3035752965129791E-3</v>
      </c>
      <c r="AF1742" s="5">
        <f t="shared" si="2039"/>
        <v>4.8828242861471548E-4</v>
      </c>
      <c r="AG1742" s="5">
        <f t="shared" si="2040"/>
        <v>1.2193118967077175E-4</v>
      </c>
      <c r="AH1742" s="5">
        <f t="shared" si="2041"/>
        <v>3.2724515309600672E-3</v>
      </c>
      <c r="AI1742" s="5">
        <f t="shared" si="2042"/>
        <v>2.0934503969285527E-3</v>
      </c>
      <c r="AJ1742" s="5">
        <f t="shared" si="2043"/>
        <v>6.6961030941756585E-4</v>
      </c>
      <c r="AK1742" s="5">
        <f t="shared" si="2044"/>
        <v>1.427875457462108E-4</v>
      </c>
      <c r="AL1742" s="5">
        <f t="shared" si="2045"/>
        <v>4.3775811254184275E-7</v>
      </c>
      <c r="AM1742" s="5">
        <f t="shared" si="2046"/>
        <v>2.2263354398116279E-4</v>
      </c>
      <c r="AN1742" s="5">
        <f t="shared" si="2047"/>
        <v>1.6678445477911975E-4</v>
      </c>
      <c r="AO1742" s="5">
        <f t="shared" si="2048"/>
        <v>6.2472738515813791E-5</v>
      </c>
      <c r="AP1742" s="5">
        <f t="shared" si="2049"/>
        <v>1.5600347018087744E-5</v>
      </c>
      <c r="AQ1742" s="5">
        <f t="shared" si="2050"/>
        <v>2.9217243336846165E-6</v>
      </c>
      <c r="AR1742" s="5">
        <f t="shared" si="2051"/>
        <v>4.9030710702646911E-4</v>
      </c>
      <c r="AS1742" s="5">
        <f t="shared" si="2052"/>
        <v>3.1365891843180904E-4</v>
      </c>
      <c r="AT1742" s="5">
        <f t="shared" si="2053"/>
        <v>1.0032683159383726E-4</v>
      </c>
      <c r="AU1742" s="5">
        <f t="shared" si="2054"/>
        <v>2.1393670100805092E-5</v>
      </c>
      <c r="AV1742" s="5">
        <f t="shared" si="2055"/>
        <v>3.421485905946291E-6</v>
      </c>
      <c r="AW1742" s="5">
        <f t="shared" si="2056"/>
        <v>5.827551557448191E-9</v>
      </c>
      <c r="AX1742" s="5">
        <f t="shared" si="2057"/>
        <v>2.3737162420260502E-5</v>
      </c>
      <c r="AY1742" s="5">
        <f t="shared" si="2058"/>
        <v>1.7782539061595912E-5</v>
      </c>
      <c r="AZ1742" s="5">
        <f t="shared" si="2059"/>
        <v>6.6608360738030013E-6</v>
      </c>
      <c r="BA1742" s="5">
        <f t="shared" si="2060"/>
        <v>1.6633071744665193E-6</v>
      </c>
      <c r="BB1742" s="5">
        <f t="shared" si="2061"/>
        <v>3.1151390673530845E-7</v>
      </c>
      <c r="BC1742" s="5">
        <f t="shared" si="2062"/>
        <v>4.6673718759431868E-8</v>
      </c>
      <c r="BD1742" s="5">
        <f t="shared" si="2063"/>
        <v>6.1218390587371253E-5</v>
      </c>
      <c r="BE1742" s="5">
        <f t="shared" si="2064"/>
        <v>3.9162585866278921E-5</v>
      </c>
      <c r="BF1742" s="5">
        <f t="shared" si="2065"/>
        <v>1.2526530973929738E-5</v>
      </c>
      <c r="BG1742" s="5">
        <f t="shared" si="2066"/>
        <v>2.6711545346980851E-6</v>
      </c>
      <c r="BH1742" s="5">
        <f t="shared" si="2067"/>
        <v>4.2719727611066076E-7</v>
      </c>
      <c r="BI1742" s="5">
        <f t="shared" si="2068"/>
        <v>5.4657268337189778E-8</v>
      </c>
      <c r="BJ1742" s="8">
        <f t="shared" si="2069"/>
        <v>0.27502651812674056</v>
      </c>
      <c r="BK1742" s="8">
        <f t="shared" si="2070"/>
        <v>0.38398295559404277</v>
      </c>
      <c r="BL1742" s="8">
        <f t="shared" si="2071"/>
        <v>0.32351659960552831</v>
      </c>
      <c r="BM1742" s="8">
        <f t="shared" si="2072"/>
        <v>0.16379856814628926</v>
      </c>
      <c r="BN1742" s="8">
        <f t="shared" si="2073"/>
        <v>0.83618275934082187</v>
      </c>
    </row>
    <row r="1743" spans="1:66" x14ac:dyDescent="0.25">
      <c r="A1743" t="s">
        <v>32</v>
      </c>
      <c r="B1743" t="s">
        <v>206</v>
      </c>
      <c r="C1743" t="s">
        <v>210</v>
      </c>
      <c r="D1743" s="7" t="s">
        <v>575</v>
      </c>
      <c r="E1743">
        <f>VLOOKUP(A1743,home!$A$2:$E$405,3,FALSE)</f>
        <v>1.25</v>
      </c>
      <c r="F1743">
        <f>VLOOKUP(B1743,home!$B$2:$E$405,3,FALSE)</f>
        <v>0.93</v>
      </c>
      <c r="G1743">
        <f>VLOOKUP(C1743,away!$B$2:$E$405,4,FALSE)</f>
        <v>0.76</v>
      </c>
      <c r="H1743">
        <f>VLOOKUP(A1743,away!$A$2:$E$405,3,FALSE)</f>
        <v>1.1499999999999999</v>
      </c>
      <c r="I1743">
        <f>VLOOKUP(C1743,away!$B$2:$E$405,3,FALSE)</f>
        <v>1.02</v>
      </c>
      <c r="J1743">
        <f>VLOOKUP(B1743,home!$B$2:$E$405,4,FALSE)</f>
        <v>1.21</v>
      </c>
      <c r="K1743" s="3">
        <f t="shared" si="2018"/>
        <v>0.88350000000000006</v>
      </c>
      <c r="L1743" s="3">
        <f t="shared" si="2019"/>
        <v>1.4193299999999998</v>
      </c>
      <c r="M1743" s="5">
        <f t="shared" si="2020"/>
        <v>9.9975512298131855E-2</v>
      </c>
      <c r="N1743" s="5">
        <f t="shared" si="2021"/>
        <v>8.8328365115399501E-2</v>
      </c>
      <c r="O1743" s="5">
        <f t="shared" si="2022"/>
        <v>0.14189824387010747</v>
      </c>
      <c r="P1743" s="5">
        <f t="shared" si="2023"/>
        <v>0.12536709845923996</v>
      </c>
      <c r="Q1743" s="5">
        <f t="shared" si="2024"/>
        <v>3.9019055289727725E-2</v>
      </c>
      <c r="R1743" s="5">
        <f t="shared" si="2025"/>
        <v>0.1007002172360798</v>
      </c>
      <c r="S1743" s="5">
        <f t="shared" si="2026"/>
        <v>3.9301897571727799E-2</v>
      </c>
      <c r="T1743" s="5">
        <f t="shared" si="2027"/>
        <v>5.538091574436925E-2</v>
      </c>
      <c r="U1743" s="5">
        <f t="shared" si="2028"/>
        <v>8.8968641928076519E-2</v>
      </c>
      <c r="V1743" s="5">
        <f t="shared" si="2029"/>
        <v>5.4759685638671616E-3</v>
      </c>
      <c r="W1743" s="5">
        <f t="shared" si="2030"/>
        <v>1.1491111782824819E-2</v>
      </c>
      <c r="X1743" s="5">
        <f t="shared" si="2031"/>
        <v>1.6309679686716747E-2</v>
      </c>
      <c r="Y1743" s="5">
        <f t="shared" si="2032"/>
        <v>1.157440883487384E-2</v>
      </c>
      <c r="Z1743" s="5">
        <f t="shared" si="2033"/>
        <v>4.7642279776561713E-2</v>
      </c>
      <c r="AA1743" s="5">
        <f t="shared" si="2034"/>
        <v>4.2091954182592276E-2</v>
      </c>
      <c r="AB1743" s="5">
        <f t="shared" si="2035"/>
        <v>1.8594120760160138E-2</v>
      </c>
      <c r="AC1743" s="5">
        <f t="shared" si="2036"/>
        <v>4.2917152555995531E-4</v>
      </c>
      <c r="AD1743" s="5">
        <f t="shared" si="2037"/>
        <v>2.5380993150314309E-3</v>
      </c>
      <c r="AE1743" s="5">
        <f t="shared" si="2038"/>
        <v>3.6024005008035605E-3</v>
      </c>
      <c r="AF1743" s="5">
        <f t="shared" si="2039"/>
        <v>2.5564975514027585E-3</v>
      </c>
      <c r="AG1743" s="5">
        <f t="shared" si="2040"/>
        <v>1.209504556544159E-3</v>
      </c>
      <c r="AH1743" s="5">
        <f t="shared" si="2041"/>
        <v>1.6905029238816833E-2</v>
      </c>
      <c r="AI1743" s="5">
        <f t="shared" si="2042"/>
        <v>1.4935593332494675E-2</v>
      </c>
      <c r="AJ1743" s="5">
        <f t="shared" si="2043"/>
        <v>6.5977983546295221E-3</v>
      </c>
      <c r="AK1743" s="5">
        <f t="shared" si="2044"/>
        <v>1.9430516154383948E-3</v>
      </c>
      <c r="AL1743" s="5">
        <f t="shared" si="2045"/>
        <v>2.1526866995322218E-5</v>
      </c>
      <c r="AM1743" s="5">
        <f t="shared" si="2046"/>
        <v>4.4848214896605411E-4</v>
      </c>
      <c r="AN1743" s="5">
        <f t="shared" si="2047"/>
        <v>6.3654416849198941E-4</v>
      </c>
      <c r="AO1743" s="5">
        <f t="shared" si="2048"/>
        <v>4.5173311733286766E-4</v>
      </c>
      <c r="AP1743" s="5">
        <f t="shared" si="2049"/>
        <v>2.1371945514135301E-4</v>
      </c>
      <c r="AQ1743" s="5">
        <f t="shared" si="2050"/>
        <v>7.5834608566444138E-5</v>
      </c>
      <c r="AR1743" s="5">
        <f t="shared" si="2051"/>
        <v>4.7987630299059763E-3</v>
      </c>
      <c r="AS1743" s="5">
        <f t="shared" si="2052"/>
        <v>4.2397071369219309E-3</v>
      </c>
      <c r="AT1743" s="5">
        <f t="shared" si="2053"/>
        <v>1.8728906277352627E-3</v>
      </c>
      <c r="AU1743" s="5">
        <f t="shared" si="2054"/>
        <v>5.5156628986803504E-4</v>
      </c>
      <c r="AV1743" s="5">
        <f t="shared" si="2055"/>
        <v>1.218272042746022E-4</v>
      </c>
      <c r="AW1743" s="5">
        <f t="shared" si="2056"/>
        <v>7.4983941125105054E-7</v>
      </c>
      <c r="AX1743" s="5">
        <f t="shared" si="2057"/>
        <v>6.6038996435251442E-5</v>
      </c>
      <c r="AY1743" s="5">
        <f t="shared" si="2058"/>
        <v>9.3731128810445411E-5</v>
      </c>
      <c r="AZ1743" s="5">
        <f t="shared" si="2059"/>
        <v>6.6517701527264746E-5</v>
      </c>
      <c r="BA1743" s="5">
        <f t="shared" si="2060"/>
        <v>3.1470189769564221E-5</v>
      </c>
      <c r="BB1743" s="5">
        <f t="shared" si="2061"/>
        <v>1.1166646111408897E-5</v>
      </c>
      <c r="BC1743" s="5">
        <f t="shared" si="2062"/>
        <v>3.1698311650611956E-6</v>
      </c>
      <c r="BD1743" s="5">
        <f t="shared" si="2063"/>
        <v>1.1351713885394074E-3</v>
      </c>
      <c r="BE1743" s="5">
        <f t="shared" si="2064"/>
        <v>1.0029239217745664E-3</v>
      </c>
      <c r="BF1743" s="5">
        <f t="shared" si="2065"/>
        <v>4.4304164244391472E-4</v>
      </c>
      <c r="BG1743" s="5">
        <f t="shared" si="2066"/>
        <v>1.3047576369973292E-4</v>
      </c>
      <c r="BH1743" s="5">
        <f t="shared" si="2067"/>
        <v>2.88188343071785E-5</v>
      </c>
      <c r="BI1743" s="5">
        <f t="shared" si="2068"/>
        <v>5.0922880220784432E-6</v>
      </c>
      <c r="BJ1743" s="8">
        <f t="shared" si="2069"/>
        <v>0.23410844637001152</v>
      </c>
      <c r="BK1743" s="8">
        <f t="shared" si="2070"/>
        <v>0.2706649064143325</v>
      </c>
      <c r="BL1743" s="8">
        <f t="shared" si="2071"/>
        <v>0.44696492864588833</v>
      </c>
      <c r="BM1743" s="8">
        <f t="shared" si="2072"/>
        <v>0.40399908764870857</v>
      </c>
      <c r="BN1743" s="8">
        <f t="shared" si="2073"/>
        <v>0.5952884922686863</v>
      </c>
    </row>
    <row r="1744" spans="1:66" x14ac:dyDescent="0.25">
      <c r="A1744" t="s">
        <v>32</v>
      </c>
      <c r="B1744" t="s">
        <v>325</v>
      </c>
      <c r="C1744" t="s">
        <v>208</v>
      </c>
      <c r="D1744" s="7" t="s">
        <v>575</v>
      </c>
      <c r="E1744">
        <f>VLOOKUP(A1744,home!$A$2:$E$405,3,FALSE)</f>
        <v>1.25</v>
      </c>
      <c r="F1744">
        <f>VLOOKUP(B1744,home!$B$2:$E$405,3,FALSE)</f>
        <v>1.61</v>
      </c>
      <c r="G1744">
        <f>VLOOKUP(C1744,away!$B$2:$E$405,4,FALSE)</f>
        <v>0.62</v>
      </c>
      <c r="H1744">
        <f>VLOOKUP(A1744,away!$A$2:$E$405,3,FALSE)</f>
        <v>1.1499999999999999</v>
      </c>
      <c r="I1744">
        <f>VLOOKUP(C1744,away!$B$2:$E$405,3,FALSE)</f>
        <v>0.98</v>
      </c>
      <c r="J1744">
        <f>VLOOKUP(B1744,home!$B$2:$E$405,4,FALSE)</f>
        <v>0.54</v>
      </c>
      <c r="K1744" s="3">
        <f t="shared" si="2018"/>
        <v>1.2477500000000001</v>
      </c>
      <c r="L1744" s="3">
        <f t="shared" si="2019"/>
        <v>0.60858000000000001</v>
      </c>
      <c r="M1744" s="5">
        <f t="shared" si="2020"/>
        <v>0.15624499857467641</v>
      </c>
      <c r="N1744" s="5">
        <f t="shared" si="2021"/>
        <v>0.19495469697155249</v>
      </c>
      <c r="O1744" s="5">
        <f t="shared" si="2022"/>
        <v>9.5087581232576546E-2</v>
      </c>
      <c r="P1744" s="5">
        <f t="shared" si="2023"/>
        <v>0.11864552948294739</v>
      </c>
      <c r="Q1744" s="5">
        <f t="shared" si="2024"/>
        <v>0.12162736157312733</v>
      </c>
      <c r="R1744" s="5">
        <f t="shared" si="2025"/>
        <v>2.8934200093260722E-2</v>
      </c>
      <c r="S1744" s="5">
        <f t="shared" si="2026"/>
        <v>2.2523539624791634E-2</v>
      </c>
      <c r="T1744" s="5">
        <f t="shared" si="2027"/>
        <v>7.4019979706173814E-2</v>
      </c>
      <c r="U1744" s="5">
        <f t="shared" si="2028"/>
        <v>3.6102648166366068E-2</v>
      </c>
      <c r="V1744" s="5">
        <f t="shared" si="2029"/>
        <v>1.9003753428492999E-3</v>
      </c>
      <c r="W1744" s="5">
        <f t="shared" si="2030"/>
        <v>5.058684680095657E-2</v>
      </c>
      <c r="X1744" s="5">
        <f t="shared" si="2031"/>
        <v>3.0786143226126144E-2</v>
      </c>
      <c r="Y1744" s="5">
        <f t="shared" si="2032"/>
        <v>9.367915522277925E-3</v>
      </c>
      <c r="Z1744" s="5">
        <f t="shared" si="2033"/>
        <v>5.8695918309188706E-3</v>
      </c>
      <c r="AA1744" s="5">
        <f t="shared" si="2034"/>
        <v>7.3237832070290202E-3</v>
      </c>
      <c r="AB1744" s="5">
        <f t="shared" si="2035"/>
        <v>4.5691252482852303E-3</v>
      </c>
      <c r="AC1744" s="5">
        <f t="shared" si="2036"/>
        <v>9.0191302451887053E-5</v>
      </c>
      <c r="AD1744" s="5">
        <f t="shared" si="2037"/>
        <v>1.5779934523973388E-2</v>
      </c>
      <c r="AE1744" s="5">
        <f t="shared" si="2038"/>
        <v>9.603352552599722E-3</v>
      </c>
      <c r="AF1744" s="5">
        <f t="shared" si="2039"/>
        <v>2.9222041482305696E-3</v>
      </c>
      <c r="AG1744" s="5">
        <f t="shared" si="2040"/>
        <v>5.9279833351005341E-4</v>
      </c>
      <c r="AH1744" s="5">
        <f t="shared" si="2041"/>
        <v>8.9302904911515134E-4</v>
      </c>
      <c r="AI1744" s="5">
        <f t="shared" si="2042"/>
        <v>1.11427699603343E-3</v>
      </c>
      <c r="AJ1744" s="5">
        <f t="shared" si="2043"/>
        <v>6.9516956090035626E-4</v>
      </c>
      <c r="AK1744" s="5">
        <f t="shared" si="2044"/>
        <v>2.8913260653780668E-4</v>
      </c>
      <c r="AL1744" s="5">
        <f t="shared" si="2045"/>
        <v>2.7394911662523173E-6</v>
      </c>
      <c r="AM1744" s="5">
        <f t="shared" si="2046"/>
        <v>3.9378826604575586E-3</v>
      </c>
      <c r="AN1744" s="5">
        <f t="shared" si="2047"/>
        <v>2.3965166295012606E-3</v>
      </c>
      <c r="AO1744" s="5">
        <f t="shared" si="2048"/>
        <v>7.2923604519093863E-4</v>
      </c>
      <c r="AP1744" s="5">
        <f t="shared" si="2049"/>
        <v>1.4793282412743384E-4</v>
      </c>
      <c r="AQ1744" s="5">
        <f t="shared" si="2050"/>
        <v>2.2507239526868415E-5</v>
      </c>
      <c r="AR1744" s="5">
        <f t="shared" si="2051"/>
        <v>1.0869592374209982E-4</v>
      </c>
      <c r="AS1744" s="5">
        <f t="shared" si="2052"/>
        <v>1.3562533884920505E-4</v>
      </c>
      <c r="AT1744" s="5">
        <f t="shared" si="2053"/>
        <v>8.461325827454781E-5</v>
      </c>
      <c r="AU1744" s="5">
        <f t="shared" si="2054"/>
        <v>3.5192064337355699E-5</v>
      </c>
      <c r="AV1744" s="5">
        <f t="shared" si="2055"/>
        <v>1.097772456923389E-5</v>
      </c>
      <c r="AW1744" s="5">
        <f t="shared" si="2056"/>
        <v>5.7784672735996985E-8</v>
      </c>
      <c r="AX1744" s="5">
        <f t="shared" si="2057"/>
        <v>8.1891551493098796E-4</v>
      </c>
      <c r="AY1744" s="5">
        <f t="shared" si="2058"/>
        <v>4.9837560407670056E-4</v>
      </c>
      <c r="AZ1744" s="5">
        <f t="shared" si="2059"/>
        <v>1.5165071256449921E-4</v>
      </c>
      <c r="BA1744" s="5">
        <f t="shared" si="2060"/>
        <v>3.0763863550834312E-5</v>
      </c>
      <c r="BB1744" s="5">
        <f t="shared" si="2061"/>
        <v>4.6805680199416853E-6</v>
      </c>
      <c r="BC1744" s="5">
        <f t="shared" si="2062"/>
        <v>5.6970001711522251E-7</v>
      </c>
      <c r="BD1744" s="5">
        <f t="shared" si="2063"/>
        <v>1.1025027545161178E-5</v>
      </c>
      <c r="BE1744" s="5">
        <f t="shared" si="2064"/>
        <v>1.375647811947486E-5</v>
      </c>
      <c r="BF1744" s="5">
        <f t="shared" si="2065"/>
        <v>8.5823227867873792E-6</v>
      </c>
      <c r="BG1744" s="5">
        <f t="shared" si="2066"/>
        <v>3.5695310857379862E-6</v>
      </c>
      <c r="BH1744" s="5">
        <f t="shared" si="2067"/>
        <v>1.1134706030573928E-6</v>
      </c>
      <c r="BI1744" s="5">
        <f t="shared" si="2068"/>
        <v>2.7786658899297238E-7</v>
      </c>
      <c r="BJ1744" s="8">
        <f t="shared" si="2069"/>
        <v>0.51898026472049208</v>
      </c>
      <c r="BK1744" s="8">
        <f t="shared" si="2070"/>
        <v>0.29990574942295961</v>
      </c>
      <c r="BL1744" s="8">
        <f t="shared" si="2071"/>
        <v>0.17542237516660597</v>
      </c>
      <c r="BM1744" s="8">
        <f t="shared" si="2072"/>
        <v>0.28418529539343157</v>
      </c>
      <c r="BN1744" s="8">
        <f t="shared" si="2073"/>
        <v>0.71549436792814092</v>
      </c>
    </row>
    <row r="1745" spans="1:66" x14ac:dyDescent="0.25">
      <c r="A1745" t="s">
        <v>32</v>
      </c>
      <c r="B1745" t="s">
        <v>195</v>
      </c>
      <c r="C1745" t="s">
        <v>205</v>
      </c>
      <c r="D1745" s="7" t="s">
        <v>575</v>
      </c>
      <c r="E1745">
        <f>VLOOKUP(A1745,home!$A$2:$E$405,3,FALSE)</f>
        <v>1.25</v>
      </c>
      <c r="F1745">
        <f>VLOOKUP(B1745,home!$B$2:$E$405,3,FALSE)</f>
        <v>0.71</v>
      </c>
      <c r="G1745">
        <f>VLOOKUP(C1745,away!$B$2:$E$405,4,FALSE)</f>
        <v>1.31</v>
      </c>
      <c r="H1745">
        <f>VLOOKUP(A1745,away!$A$2:$E$405,3,FALSE)</f>
        <v>1.1499999999999999</v>
      </c>
      <c r="I1745">
        <f>VLOOKUP(C1745,away!$B$2:$E$405,3,FALSE)</f>
        <v>0.53</v>
      </c>
      <c r="J1745">
        <f>VLOOKUP(B1745,home!$B$2:$E$405,4,FALSE)</f>
        <v>1.35</v>
      </c>
      <c r="K1745" s="3">
        <f t="shared" si="2018"/>
        <v>1.162625</v>
      </c>
      <c r="L1745" s="3">
        <f t="shared" si="2019"/>
        <v>0.82282499999999992</v>
      </c>
      <c r="M1745" s="5">
        <f t="shared" si="2020"/>
        <v>0.13731880674830257</v>
      </c>
      <c r="N1745" s="5">
        <f t="shared" si="2021"/>
        <v>0.15965027769574527</v>
      </c>
      <c r="O1745" s="5">
        <f t="shared" si="2022"/>
        <v>0.11298934716267206</v>
      </c>
      <c r="P1745" s="5">
        <f t="shared" si="2023"/>
        <v>0.13136423974500158</v>
      </c>
      <c r="Q1745" s="5">
        <f t="shared" si="2024"/>
        <v>9.2806702053007936E-2</v>
      </c>
      <c r="R1745" s="5">
        <f t="shared" si="2025"/>
        <v>4.6485229789562807E-2</v>
      </c>
      <c r="S1745" s="5">
        <f t="shared" si="2026"/>
        <v>3.1416970283270333E-2</v>
      </c>
      <c r="T1745" s="5">
        <f t="shared" si="2027"/>
        <v>7.6363674616766242E-2</v>
      </c>
      <c r="U1745" s="5">
        <f t="shared" si="2028"/>
        <v>5.4044890284090451E-2</v>
      </c>
      <c r="V1745" s="5">
        <f t="shared" si="2029"/>
        <v>3.3394037277855579E-3</v>
      </c>
      <c r="W1745" s="5">
        <f t="shared" si="2030"/>
        <v>3.596646399145946E-2</v>
      </c>
      <c r="X1745" s="5">
        <f t="shared" si="2031"/>
        <v>2.9594105733772625E-2</v>
      </c>
      <c r="Y1745" s="5">
        <f t="shared" si="2032"/>
        <v>1.2175385025195728E-2</v>
      </c>
      <c r="Z1745" s="5">
        <f t="shared" si="2033"/>
        <v>1.2749736400532338E-2</v>
      </c>
      <c r="AA1745" s="5">
        <f t="shared" si="2034"/>
        <v>1.4823162282668906E-2</v>
      </c>
      <c r="AB1745" s="5">
        <f t="shared" si="2035"/>
        <v>8.61688952444397E-3</v>
      </c>
      <c r="AC1745" s="5">
        <f t="shared" si="2036"/>
        <v>1.9966230513596259E-4</v>
      </c>
      <c r="AD1745" s="5">
        <f t="shared" si="2037"/>
        <v>1.0453877549517633E-2</v>
      </c>
      <c r="AE1745" s="5">
        <f t="shared" si="2038"/>
        <v>8.6017117946818444E-3</v>
      </c>
      <c r="AF1745" s="5">
        <f t="shared" si="2039"/>
        <v>3.5388517537295436E-3</v>
      </c>
      <c r="AG1745" s="5">
        <f t="shared" si="2040"/>
        <v>9.7061856475417054E-4</v>
      </c>
      <c r="AH1745" s="5">
        <f t="shared" si="2041"/>
        <v>2.6227004634420052E-3</v>
      </c>
      <c r="AI1745" s="5">
        <f t="shared" si="2042"/>
        <v>3.0492171263092607E-3</v>
      </c>
      <c r="AJ1745" s="5">
        <f t="shared" si="2043"/>
        <v>1.7725480307376525E-3</v>
      </c>
      <c r="AK1745" s="5">
        <f t="shared" si="2044"/>
        <v>6.8693621807878796E-4</v>
      </c>
      <c r="AL1745" s="5">
        <f t="shared" si="2045"/>
        <v>7.6401732700737901E-6</v>
      </c>
      <c r="AM1745" s="5">
        <f t="shared" si="2046"/>
        <v>2.4307878772015859E-3</v>
      </c>
      <c r="AN1745" s="5">
        <f t="shared" si="2047"/>
        <v>2.0001130350583945E-3</v>
      </c>
      <c r="AO1745" s="5">
        <f t="shared" si="2048"/>
        <v>8.228715040359616E-4</v>
      </c>
      <c r="AP1745" s="5">
        <f t="shared" si="2049"/>
        <v>2.2569308176946333E-4</v>
      </c>
      <c r="AQ1745" s="5">
        <f t="shared" si="2050"/>
        <v>4.6426477501739665E-5</v>
      </c>
      <c r="AR1745" s="5">
        <f t="shared" si="2051"/>
        <v>4.3160470176633361E-4</v>
      </c>
      <c r="AS1745" s="5">
        <f t="shared" si="2052"/>
        <v>5.0179441639108357E-4</v>
      </c>
      <c r="AT1745" s="5">
        <f t="shared" si="2053"/>
        <v>2.9169936667834185E-4</v>
      </c>
      <c r="AU1745" s="5">
        <f t="shared" si="2054"/>
        <v>1.1304565872813574E-4</v>
      </c>
      <c r="AV1745" s="5">
        <f t="shared" si="2055"/>
        <v>3.2857427244699689E-5</v>
      </c>
      <c r="AW1745" s="5">
        <f t="shared" si="2056"/>
        <v>2.0302421644233235E-7</v>
      </c>
      <c r="AX1745" s="5">
        <f t="shared" si="2057"/>
        <v>4.710157926219161E-4</v>
      </c>
      <c r="AY1745" s="5">
        <f t="shared" si="2058"/>
        <v>3.8756356956412807E-4</v>
      </c>
      <c r="AZ1745" s="5">
        <f t="shared" si="2059"/>
        <v>1.5944849706330181E-4</v>
      </c>
      <c r="BA1745" s="5">
        <f t="shared" si="2060"/>
        <v>4.3732736532037096E-5</v>
      </c>
      <c r="BB1745" s="5">
        <f t="shared" si="2061"/>
        <v>8.9960972342433569E-6</v>
      </c>
      <c r="BC1745" s="5">
        <f t="shared" si="2062"/>
        <v>1.480442741353258E-6</v>
      </c>
      <c r="BD1745" s="5">
        <f t="shared" si="2063"/>
        <v>5.9189189788480557E-5</v>
      </c>
      <c r="BE1745" s="5">
        <f t="shared" si="2064"/>
        <v>6.8814831777832194E-5</v>
      </c>
      <c r="BF1745" s="5">
        <f t="shared" si="2065"/>
        <v>4.0002921897851089E-5</v>
      </c>
      <c r="BG1745" s="5">
        <f t="shared" si="2066"/>
        <v>1.5502799023829711E-5</v>
      </c>
      <c r="BH1745" s="5">
        <f t="shared" si="2067"/>
        <v>4.5059854287700019E-6</v>
      </c>
      <c r="BI1745" s="5">
        <f t="shared" si="2068"/>
        <v>1.0477542618247439E-6</v>
      </c>
      <c r="BJ1745" s="8">
        <f t="shared" si="2069"/>
        <v>0.43671979788995458</v>
      </c>
      <c r="BK1745" s="8">
        <f t="shared" si="2070"/>
        <v>0.30403428655233028</v>
      </c>
      <c r="BL1745" s="8">
        <f t="shared" si="2071"/>
        <v>0.24665098593499313</v>
      </c>
      <c r="BM1745" s="8">
        <f t="shared" si="2072"/>
        <v>0.31915284303817038</v>
      </c>
      <c r="BN1745" s="8">
        <f t="shared" si="2073"/>
        <v>0.68061460319429223</v>
      </c>
    </row>
    <row r="1746" spans="1:66" x14ac:dyDescent="0.25">
      <c r="A1746" t="s">
        <v>32</v>
      </c>
      <c r="B1746" t="s">
        <v>362</v>
      </c>
      <c r="C1746" t="s">
        <v>33</v>
      </c>
      <c r="D1746" s="7" t="s">
        <v>575</v>
      </c>
      <c r="E1746">
        <f>VLOOKUP(A1746,home!$A$2:$E$405,3,FALSE)</f>
        <v>1.25</v>
      </c>
      <c r="F1746">
        <f>VLOOKUP(B1746,home!$B$2:$E$405,3,FALSE)</f>
        <v>0.76</v>
      </c>
      <c r="G1746">
        <f>VLOOKUP(C1746,away!$B$2:$E$405,4,FALSE)</f>
        <v>0.89</v>
      </c>
      <c r="H1746">
        <f>VLOOKUP(A1746,away!$A$2:$E$405,3,FALSE)</f>
        <v>1.1499999999999999</v>
      </c>
      <c r="I1746">
        <f>VLOOKUP(C1746,away!$B$2:$E$405,3,FALSE)</f>
        <v>0.57999999999999996</v>
      </c>
      <c r="J1746">
        <f>VLOOKUP(B1746,home!$B$2:$E$405,4,FALSE)</f>
        <v>0.63</v>
      </c>
      <c r="K1746" s="3">
        <f t="shared" si="2018"/>
        <v>0.84549999999999992</v>
      </c>
      <c r="L1746" s="3">
        <f t="shared" si="2019"/>
        <v>0.42020999999999997</v>
      </c>
      <c r="M1746" s="5">
        <f t="shared" si="2020"/>
        <v>0.28203897736184508</v>
      </c>
      <c r="N1746" s="5">
        <f t="shared" si="2021"/>
        <v>0.23846395535943993</v>
      </c>
      <c r="O1746" s="5">
        <f t="shared" si="2022"/>
        <v>0.11851559867722089</v>
      </c>
      <c r="P1746" s="5">
        <f t="shared" si="2023"/>
        <v>0.10020493868159024</v>
      </c>
      <c r="Q1746" s="5">
        <f t="shared" si="2024"/>
        <v>0.10081063712820322</v>
      </c>
      <c r="R1746" s="5">
        <f t="shared" si="2025"/>
        <v>2.4900719860077494E-2</v>
      </c>
      <c r="S1746" s="5">
        <f t="shared" si="2026"/>
        <v>8.9003919157767779E-3</v>
      </c>
      <c r="T1746" s="5">
        <f t="shared" si="2027"/>
        <v>4.2361637827642268E-2</v>
      </c>
      <c r="U1746" s="5">
        <f t="shared" si="2028"/>
        <v>2.1053558641695516E-2</v>
      </c>
      <c r="V1746" s="5">
        <f t="shared" si="2029"/>
        <v>3.513553869220109E-4</v>
      </c>
      <c r="W1746" s="5">
        <f t="shared" si="2030"/>
        <v>2.8411797897298609E-2</v>
      </c>
      <c r="X1746" s="5">
        <f t="shared" si="2031"/>
        <v>1.1938921594423847E-2</v>
      </c>
      <c r="Y1746" s="5">
        <f t="shared" si="2032"/>
        <v>2.5084271215964223E-3</v>
      </c>
      <c r="Z1746" s="5">
        <f t="shared" si="2033"/>
        <v>3.4878438308010551E-3</v>
      </c>
      <c r="AA1746" s="5">
        <f t="shared" si="2034"/>
        <v>2.9489719589422913E-3</v>
      </c>
      <c r="AB1746" s="5">
        <f t="shared" si="2035"/>
        <v>1.2466778956428536E-3</v>
      </c>
      <c r="AC1746" s="5">
        <f t="shared" si="2036"/>
        <v>7.8020122722250105E-6</v>
      </c>
      <c r="AD1746" s="5">
        <f t="shared" si="2037"/>
        <v>6.005543780541492E-3</v>
      </c>
      <c r="AE1746" s="5">
        <f t="shared" si="2038"/>
        <v>2.5235895520213402E-3</v>
      </c>
      <c r="AF1746" s="5">
        <f t="shared" si="2039"/>
        <v>5.3021878282744365E-4</v>
      </c>
      <c r="AG1746" s="5">
        <f t="shared" si="2040"/>
        <v>7.4267744910640033E-5</v>
      </c>
      <c r="AH1746" s="5">
        <f t="shared" si="2041"/>
        <v>3.664067140352277E-4</v>
      </c>
      <c r="AI1746" s="5">
        <f t="shared" si="2042"/>
        <v>3.0979687671678493E-4</v>
      </c>
      <c r="AJ1746" s="5">
        <f t="shared" si="2043"/>
        <v>1.3096662963202083E-4</v>
      </c>
      <c r="AK1746" s="5">
        <f t="shared" si="2044"/>
        <v>3.6910761784624541E-5</v>
      </c>
      <c r="AL1746" s="5">
        <f t="shared" si="2045"/>
        <v>1.1087831457115275E-7</v>
      </c>
      <c r="AM1746" s="5">
        <f t="shared" si="2046"/>
        <v>1.0155374532895666E-3</v>
      </c>
      <c r="AN1746" s="5">
        <f t="shared" si="2047"/>
        <v>4.2673899324680871E-4</v>
      </c>
      <c r="AO1746" s="5">
        <f t="shared" si="2048"/>
        <v>8.9659996176120736E-5</v>
      </c>
      <c r="AP1746" s="5">
        <f t="shared" si="2049"/>
        <v>1.2558675664389234E-5</v>
      </c>
      <c r="AQ1746" s="5">
        <f t="shared" si="2050"/>
        <v>1.3193202752332496E-6</v>
      </c>
      <c r="AR1746" s="5">
        <f t="shared" si="2051"/>
        <v>3.0793553060948609E-5</v>
      </c>
      <c r="AS1746" s="5">
        <f t="shared" si="2052"/>
        <v>2.6035949113032041E-5</v>
      </c>
      <c r="AT1746" s="5">
        <f t="shared" si="2053"/>
        <v>1.1006697487534293E-5</v>
      </c>
      <c r="AU1746" s="5">
        <f t="shared" si="2054"/>
        <v>3.1020542419034155E-6</v>
      </c>
      <c r="AV1746" s="5">
        <f t="shared" si="2055"/>
        <v>6.5569671538233423E-7</v>
      </c>
      <c r="AW1746" s="5">
        <f t="shared" si="2056"/>
        <v>1.0942690357362699E-9</v>
      </c>
      <c r="AX1746" s="5">
        <f t="shared" si="2057"/>
        <v>1.4310615279272137E-4</v>
      </c>
      <c r="AY1746" s="5">
        <f t="shared" si="2058"/>
        <v>6.0134636465029433E-5</v>
      </c>
      <c r="AZ1746" s="5">
        <f t="shared" si="2059"/>
        <v>1.2634587794485009E-5</v>
      </c>
      <c r="BA1746" s="5">
        <f t="shared" si="2060"/>
        <v>1.7697267123735154E-6</v>
      </c>
      <c r="BB1746" s="5">
        <f t="shared" si="2061"/>
        <v>1.8591421545161866E-7</v>
      </c>
      <c r="BC1746" s="5">
        <f t="shared" si="2062"/>
        <v>1.5624602494984936E-8</v>
      </c>
      <c r="BD1746" s="5">
        <f t="shared" si="2063"/>
        <v>2.1566264886235359E-6</v>
      </c>
      <c r="BE1746" s="5">
        <f t="shared" si="2064"/>
        <v>1.8234276961311989E-6</v>
      </c>
      <c r="BF1746" s="5">
        <f t="shared" si="2065"/>
        <v>7.7085405853946427E-7</v>
      </c>
      <c r="BG1746" s="5">
        <f t="shared" si="2066"/>
        <v>2.172523688317057E-7</v>
      </c>
      <c r="BH1746" s="5">
        <f t="shared" si="2067"/>
        <v>4.5921719461801779E-8</v>
      </c>
      <c r="BI1746" s="5">
        <f t="shared" si="2068"/>
        <v>7.7653627609906837E-9</v>
      </c>
      <c r="BJ1746" s="8">
        <f t="shared" si="2069"/>
        <v>0.43539265787013992</v>
      </c>
      <c r="BK1746" s="8">
        <f t="shared" si="2070"/>
        <v>0.39156371087318598</v>
      </c>
      <c r="BL1746" s="8">
        <f t="shared" si="2071"/>
        <v>0.16958622381406094</v>
      </c>
      <c r="BM1746" s="8">
        <f t="shared" si="2072"/>
        <v>0.13503547577761493</v>
      </c>
      <c r="BN1746" s="8">
        <f t="shared" si="2073"/>
        <v>0.86493482706837688</v>
      </c>
    </row>
    <row r="1747" spans="1:66" x14ac:dyDescent="0.25">
      <c r="A1747" t="s">
        <v>32</v>
      </c>
      <c r="B1747" t="s">
        <v>366</v>
      </c>
      <c r="C1747" t="s">
        <v>209</v>
      </c>
      <c r="D1747" s="7" t="s">
        <v>575</v>
      </c>
      <c r="E1747">
        <f>VLOOKUP(A1747,home!$A$2:$E$405,3,FALSE)</f>
        <v>1.25</v>
      </c>
      <c r="F1747">
        <f>VLOOKUP(B1747,home!$B$2:$E$405,3,FALSE)</f>
        <v>1.0900000000000001</v>
      </c>
      <c r="G1747">
        <f>VLOOKUP(C1747,away!$B$2:$E$405,4,FALSE)</f>
        <v>0.8</v>
      </c>
      <c r="H1747">
        <f>VLOOKUP(A1747,away!$A$2:$E$405,3,FALSE)</f>
        <v>1.1499999999999999</v>
      </c>
      <c r="I1747">
        <f>VLOOKUP(C1747,away!$B$2:$E$405,3,FALSE)</f>
        <v>0.93</v>
      </c>
      <c r="J1747">
        <f>VLOOKUP(B1747,home!$B$2:$E$405,4,FALSE)</f>
        <v>0.63</v>
      </c>
      <c r="K1747" s="3">
        <f t="shared" si="2018"/>
        <v>1.0900000000000001</v>
      </c>
      <c r="L1747" s="3">
        <f t="shared" si="2019"/>
        <v>0.67378499999999997</v>
      </c>
      <c r="M1747" s="5">
        <f t="shared" si="2020"/>
        <v>0.17139490483681644</v>
      </c>
      <c r="N1747" s="5">
        <f t="shared" si="2021"/>
        <v>0.1868204462721299</v>
      </c>
      <c r="O1747" s="5">
        <f t="shared" si="2022"/>
        <v>0.11548331595547434</v>
      </c>
      <c r="P1747" s="5">
        <f t="shared" si="2023"/>
        <v>0.12587681439146703</v>
      </c>
      <c r="Q1747" s="5">
        <f t="shared" si="2024"/>
        <v>0.1018171432183108</v>
      </c>
      <c r="R1747" s="5">
        <f t="shared" si="2025"/>
        <v>3.8905463020529635E-2</v>
      </c>
      <c r="S1747" s="5">
        <f t="shared" si="2026"/>
        <v>2.3111790307345628E-2</v>
      </c>
      <c r="T1747" s="5">
        <f t="shared" si="2027"/>
        <v>6.8602863843349543E-2</v>
      </c>
      <c r="U1747" s="5">
        <f t="shared" si="2028"/>
        <v>4.2406954692377298E-2</v>
      </c>
      <c r="V1747" s="5">
        <f t="shared" si="2029"/>
        <v>1.8859879576817798E-3</v>
      </c>
      <c r="W1747" s="5">
        <f t="shared" si="2030"/>
        <v>3.6993562035986263E-2</v>
      </c>
      <c r="X1747" s="5">
        <f t="shared" si="2031"/>
        <v>2.4925707196417003E-2</v>
      </c>
      <c r="Y1747" s="5">
        <f t="shared" si="2032"/>
        <v>8.3972838116689128E-3</v>
      </c>
      <c r="Z1747" s="5">
        <f t="shared" si="2033"/>
        <v>8.7379724670958534E-3</v>
      </c>
      <c r="AA1747" s="5">
        <f t="shared" si="2034"/>
        <v>9.5243899891344803E-3</v>
      </c>
      <c r="AB1747" s="5">
        <f t="shared" si="2035"/>
        <v>5.1907925440782925E-3</v>
      </c>
      <c r="AC1747" s="5">
        <f t="shared" si="2036"/>
        <v>8.6569870732038329E-5</v>
      </c>
      <c r="AD1747" s="5">
        <f t="shared" si="2037"/>
        <v>1.0080745654806256E-2</v>
      </c>
      <c r="AE1747" s="5">
        <f t="shared" si="2038"/>
        <v>6.792255211023634E-3</v>
      </c>
      <c r="AF1747" s="5">
        <f t="shared" si="2039"/>
        <v>2.2882598386797788E-3</v>
      </c>
      <c r="AG1747" s="5">
        <f t="shared" si="2040"/>
        <v>5.13931718468285E-4</v>
      </c>
      <c r="AH1747" s="5">
        <f t="shared" si="2041"/>
        <v>1.4718786946855446E-3</v>
      </c>
      <c r="AI1747" s="5">
        <f t="shared" si="2042"/>
        <v>1.6043477772072435E-3</v>
      </c>
      <c r="AJ1747" s="5">
        <f t="shared" si="2043"/>
        <v>8.7436953857794781E-4</v>
      </c>
      <c r="AK1747" s="5">
        <f t="shared" si="2044"/>
        <v>3.176875990166544E-4</v>
      </c>
      <c r="AL1747" s="5">
        <f t="shared" si="2045"/>
        <v>2.5431653433117295E-6</v>
      </c>
      <c r="AM1747" s="5">
        <f t="shared" si="2046"/>
        <v>2.1976025527477645E-3</v>
      </c>
      <c r="AN1747" s="5">
        <f t="shared" si="2047"/>
        <v>1.4807116360031523E-3</v>
      </c>
      <c r="AO1747" s="5">
        <f t="shared" si="2048"/>
        <v>4.9884064483219184E-4</v>
      </c>
      <c r="AP1747" s="5">
        <f t="shared" si="2049"/>
        <v>1.1203711462608615E-4</v>
      </c>
      <c r="AQ1747" s="5">
        <f t="shared" si="2050"/>
        <v>1.8872231819584357E-5</v>
      </c>
      <c r="AR1747" s="5">
        <f t="shared" si="2051"/>
        <v>1.9834595725973995E-4</v>
      </c>
      <c r="AS1747" s="5">
        <f t="shared" si="2052"/>
        <v>2.1619709341311655E-4</v>
      </c>
      <c r="AT1747" s="5">
        <f t="shared" si="2053"/>
        <v>1.1782741591014852E-4</v>
      </c>
      <c r="AU1747" s="5">
        <f t="shared" si="2054"/>
        <v>4.2810627780687303E-5</v>
      </c>
      <c r="AV1747" s="5">
        <f t="shared" si="2055"/>
        <v>1.166589607023729E-5</v>
      </c>
      <c r="AW1747" s="5">
        <f t="shared" si="2056"/>
        <v>5.1882385008866358E-8</v>
      </c>
      <c r="AX1747" s="5">
        <f t="shared" si="2057"/>
        <v>3.9923113041584376E-4</v>
      </c>
      <c r="AY1747" s="5">
        <f t="shared" si="2058"/>
        <v>2.6899594720723925E-4</v>
      </c>
      <c r="AZ1747" s="5">
        <f t="shared" si="2059"/>
        <v>9.0622717144514834E-5</v>
      </c>
      <c r="BA1747" s="5">
        <f t="shared" si="2060"/>
        <v>2.0353409157072311E-5</v>
      </c>
      <c r="BB1747" s="5">
        <f t="shared" si="2061"/>
        <v>3.4284554472244906E-6</v>
      </c>
      <c r="BC1747" s="5">
        <f t="shared" si="2062"/>
        <v>4.6200837070163075E-7</v>
      </c>
      <c r="BD1747" s="5">
        <f t="shared" si="2063"/>
        <v>2.2273755135375638E-5</v>
      </c>
      <c r="BE1747" s="5">
        <f t="shared" si="2064"/>
        <v>2.4278393097559444E-5</v>
      </c>
      <c r="BF1747" s="5">
        <f t="shared" si="2065"/>
        <v>1.3231724238169898E-5</v>
      </c>
      <c r="BG1747" s="5">
        <f t="shared" si="2066"/>
        <v>4.8075264732017301E-6</v>
      </c>
      <c r="BH1747" s="5">
        <f t="shared" si="2067"/>
        <v>1.3100509639474716E-6</v>
      </c>
      <c r="BI1747" s="5">
        <f t="shared" si="2068"/>
        <v>2.8559111014054882E-7</v>
      </c>
      <c r="BJ1747" s="8">
        <f t="shared" si="2069"/>
        <v>0.45232335664861179</v>
      </c>
      <c r="BK1747" s="8">
        <f t="shared" si="2070"/>
        <v>0.32262760647659344</v>
      </c>
      <c r="BL1747" s="8">
        <f t="shared" si="2071"/>
        <v>0.21643223384253379</v>
      </c>
      <c r="BM1747" s="8">
        <f t="shared" si="2072"/>
        <v>0.25955413767528446</v>
      </c>
      <c r="BN1747" s="8">
        <f t="shared" si="2073"/>
        <v>0.74029808769472816</v>
      </c>
    </row>
    <row r="1748" spans="1:66" x14ac:dyDescent="0.25">
      <c r="A1748" t="s">
        <v>298</v>
      </c>
      <c r="B1748" t="s">
        <v>34</v>
      </c>
      <c r="C1748" t="s">
        <v>363</v>
      </c>
      <c r="D1748" s="7" t="s">
        <v>575</v>
      </c>
      <c r="E1748">
        <f>VLOOKUP(A1748,home!$A$2:$E$405,3,FALSE)</f>
        <v>1.4833333333333301</v>
      </c>
      <c r="F1748">
        <f>VLOOKUP(B1748,home!$B$2:$E$405,3,FALSE)</f>
        <v>0.98</v>
      </c>
      <c r="G1748">
        <f>VLOOKUP(C1748,away!$B$2:$E$405,4,FALSE)</f>
        <v>1.27</v>
      </c>
      <c r="H1748">
        <f>VLOOKUP(A1748,away!$A$2:$E$405,3,FALSE)</f>
        <v>1.3333333333333299</v>
      </c>
      <c r="I1748">
        <f>VLOOKUP(C1748,away!$B$2:$E$405,3,FALSE)</f>
        <v>0.82</v>
      </c>
      <c r="J1748">
        <f>VLOOKUP(B1748,home!$B$2:$E$405,4,FALSE)</f>
        <v>1.1599999999999999</v>
      </c>
      <c r="K1748" s="3">
        <f t="shared" si="2018"/>
        <v>1.8461566666666624</v>
      </c>
      <c r="L1748" s="3">
        <f t="shared" si="2019"/>
        <v>1.2682666666666631</v>
      </c>
      <c r="M1748" s="5">
        <f t="shared" si="2020"/>
        <v>4.4404106133608998E-2</v>
      </c>
      <c r="N1748" s="5">
        <f t="shared" si="2021"/>
        <v>8.1976936565936284E-2</v>
      </c>
      <c r="O1748" s="5">
        <f t="shared" si="2022"/>
        <v>5.6316247672385009E-2</v>
      </c>
      <c r="P1748" s="5">
        <f t="shared" si="2023"/>
        <v>0.10396861608202448</v>
      </c>
      <c r="Q1748" s="5">
        <f t="shared" si="2024"/>
        <v>7.5671133977056701E-2</v>
      </c>
      <c r="R1748" s="5">
        <f t="shared" si="2025"/>
        <v>3.5712009857314986E-2</v>
      </c>
      <c r="S1748" s="5">
        <f t="shared" si="2026"/>
        <v>6.0858522281061249E-2</v>
      </c>
      <c r="T1748" s="5">
        <f t="shared" si="2027"/>
        <v>9.5971176851968154E-2</v>
      </c>
      <c r="U1748" s="5">
        <f t="shared" si="2028"/>
        <v>6.592996507814762E-2</v>
      </c>
      <c r="V1748" s="5">
        <f t="shared" si="2029"/>
        <v>1.5832810894961264E-2</v>
      </c>
      <c r="W1748" s="5">
        <f t="shared" si="2030"/>
        <v>4.6566922821989792E-2</v>
      </c>
      <c r="X1748" s="5">
        <f t="shared" si="2031"/>
        <v>5.9059275984368748E-2</v>
      </c>
      <c r="Y1748" s="5">
        <f t="shared" si="2032"/>
        <v>3.7451455544220941E-2</v>
      </c>
      <c r="Z1748" s="5">
        <f t="shared" si="2033"/>
        <v>1.5097450567234627E-2</v>
      </c>
      <c r="AA1748" s="5">
        <f t="shared" si="2034"/>
        <v>2.7872259014370588E-2</v>
      </c>
      <c r="AB1748" s="5">
        <f t="shared" si="2035"/>
        <v>2.5728278397220125E-2</v>
      </c>
      <c r="AC1748" s="5">
        <f t="shared" si="2036"/>
        <v>2.3169527279814951E-3</v>
      </c>
      <c r="AD1748" s="5">
        <f t="shared" si="2037"/>
        <v>2.1492458753492105E-2</v>
      </c>
      <c r="AE1748" s="5">
        <f t="shared" si="2038"/>
        <v>2.7258169021762174E-2</v>
      </c>
      <c r="AF1748" s="5">
        <f t="shared" si="2039"/>
        <v>1.7285313582333407E-2</v>
      </c>
      <c r="AG1748" s="5">
        <f t="shared" si="2040"/>
        <v>7.3074623464513275E-3</v>
      </c>
      <c r="AH1748" s="5">
        <f t="shared" si="2041"/>
        <v>4.786898326517847E-3</v>
      </c>
      <c r="AI1748" s="5">
        <f t="shared" si="2042"/>
        <v>8.8373642581564132E-3</v>
      </c>
      <c r="AJ1748" s="5">
        <f t="shared" si="2043"/>
        <v>8.1575794704785744E-3</v>
      </c>
      <c r="AK1748" s="5">
        <f t="shared" si="2044"/>
        <v>5.0200565744290401E-3</v>
      </c>
      <c r="AL1748" s="5">
        <f t="shared" si="2045"/>
        <v>2.169982820335438E-4</v>
      </c>
      <c r="AM1748" s="5">
        <f t="shared" si="2046"/>
        <v>7.9356892021635456E-3</v>
      </c>
      <c r="AN1748" s="5">
        <f t="shared" si="2047"/>
        <v>1.006457009213059E-2</v>
      </c>
      <c r="AO1748" s="5">
        <f t="shared" si="2048"/>
        <v>6.3822793810897277E-3</v>
      </c>
      <c r="AP1748" s="5">
        <f t="shared" si="2049"/>
        <v>2.698144065463347E-3</v>
      </c>
      <c r="AQ1748" s="5">
        <f t="shared" si="2050"/>
        <v>8.5549154502290983E-4</v>
      </c>
      <c r="AR1748" s="5">
        <f t="shared" si="2051"/>
        <v>1.2142127168490032E-3</v>
      </c>
      <c r="AS1748" s="5">
        <f t="shared" si="2052"/>
        <v>2.241626901962228E-3</v>
      </c>
      <c r="AT1748" s="5">
        <f t="shared" si="2053"/>
        <v>2.0691972246184524E-3</v>
      </c>
      <c r="AU1748" s="5">
        <f t="shared" si="2054"/>
        <v>1.2733540836258367E-3</v>
      </c>
      <c r="AV1748" s="5">
        <f t="shared" si="2055"/>
        <v>5.8770278262826434E-4</v>
      </c>
      <c r="AW1748" s="5">
        <f t="shared" si="2056"/>
        <v>1.4113441450737187E-5</v>
      </c>
      <c r="AX1748" s="5">
        <f t="shared" si="2057"/>
        <v>2.4417542541948119E-3</v>
      </c>
      <c r="AY1748" s="5">
        <f t="shared" si="2058"/>
        <v>3.0967955287867976E-3</v>
      </c>
      <c r="AZ1748" s="5">
        <f t="shared" si="2059"/>
        <v>1.9637812713213295E-3</v>
      </c>
      <c r="BA1748" s="5">
        <f t="shared" si="2060"/>
        <v>8.3019944234704137E-4</v>
      </c>
      <c r="BB1748" s="5">
        <f t="shared" si="2061"/>
        <v>2.6322856985350125E-4</v>
      </c>
      <c r="BC1748" s="5">
        <f t="shared" si="2062"/>
        <v>6.6768804171906564E-5</v>
      </c>
      <c r="BD1748" s="5">
        <f t="shared" si="2063"/>
        <v>2.5665758583705967E-4</v>
      </c>
      <c r="BE1748" s="5">
        <f t="shared" si="2064"/>
        <v>4.7383011314365889E-4</v>
      </c>
      <c r="BF1748" s="5">
        <f t="shared" si="2065"/>
        <v>4.3738231112379247E-4</v>
      </c>
      <c r="BG1748" s="5">
        <f t="shared" si="2066"/>
        <v>2.6915875652108718E-4</v>
      </c>
      <c r="BH1748" s="5">
        <f t="shared" si="2067"/>
        <v>1.2422730818577855E-4</v>
      </c>
      <c r="BI1748" s="5">
        <f t="shared" si="2068"/>
        <v>4.5868614637845836E-5</v>
      </c>
      <c r="BJ1748" s="8">
        <f t="shared" si="2069"/>
        <v>0.50663900760612524</v>
      </c>
      <c r="BK1748" s="8">
        <f t="shared" si="2070"/>
        <v>0.23069480193045783</v>
      </c>
      <c r="BL1748" s="8">
        <f t="shared" si="2071"/>
        <v>0.24735387704815323</v>
      </c>
      <c r="BM1748" s="8">
        <f t="shared" si="2072"/>
        <v>0.59865340477630824</v>
      </c>
      <c r="BN1748" s="8">
        <f t="shared" si="2073"/>
        <v>0.39804905028832643</v>
      </c>
    </row>
    <row r="1749" spans="1:66" x14ac:dyDescent="0.25">
      <c r="A1749" t="s">
        <v>298</v>
      </c>
      <c r="B1749" t="s">
        <v>338</v>
      </c>
      <c r="C1749" t="s">
        <v>324</v>
      </c>
      <c r="D1749" s="7" t="s">
        <v>575</v>
      </c>
      <c r="E1749">
        <f>VLOOKUP(A1749,home!$A$2:$E$405,3,FALSE)</f>
        <v>1.4833333333333301</v>
      </c>
      <c r="F1749">
        <f>VLOOKUP(B1749,home!$B$2:$E$405,3,FALSE)</f>
        <v>0.86</v>
      </c>
      <c r="G1749">
        <f>VLOOKUP(C1749,away!$B$2:$E$405,4,FALSE)</f>
        <v>0.97</v>
      </c>
      <c r="H1749">
        <f>VLOOKUP(A1749,away!$A$2:$E$405,3,FALSE)</f>
        <v>1.3333333333333299</v>
      </c>
      <c r="I1749">
        <f>VLOOKUP(C1749,away!$B$2:$E$405,3,FALSE)</f>
        <v>0.6</v>
      </c>
      <c r="J1749">
        <f>VLOOKUP(B1749,home!$B$2:$E$405,4,FALSE)</f>
        <v>1.29</v>
      </c>
      <c r="K1749" s="3">
        <f t="shared" si="2018"/>
        <v>1.2373966666666638</v>
      </c>
      <c r="L1749" s="3">
        <f t="shared" si="2019"/>
        <v>1.0319999999999974</v>
      </c>
      <c r="M1749" s="5">
        <f t="shared" si="2020"/>
        <v>0.10337453057225711</v>
      </c>
      <c r="N1749" s="5">
        <f t="shared" si="2021"/>
        <v>0.12791529954834208</v>
      </c>
      <c r="O1749" s="5">
        <f t="shared" si="2022"/>
        <v>0.10668251555056907</v>
      </c>
      <c r="P1749" s="5">
        <f t="shared" si="2023"/>
        <v>0.13200858913388869</v>
      </c>
      <c r="Q1749" s="5">
        <f t="shared" si="2024"/>
        <v>7.9140982638393143E-2</v>
      </c>
      <c r="R1749" s="5">
        <f t="shared" si="2025"/>
        <v>5.5048178024093494E-2</v>
      </c>
      <c r="S1749" s="5">
        <f t="shared" si="2026"/>
        <v>4.214352294673579E-2</v>
      </c>
      <c r="T1749" s="5">
        <f t="shared" si="2027"/>
        <v>8.1673494082821513E-2</v>
      </c>
      <c r="U1749" s="5">
        <f t="shared" si="2028"/>
        <v>6.8116431993086382E-2</v>
      </c>
      <c r="V1749" s="5">
        <f t="shared" si="2029"/>
        <v>5.9796665522209979E-3</v>
      </c>
      <c r="W1749" s="5">
        <f t="shared" si="2030"/>
        <v>3.2642929371157328E-2</v>
      </c>
      <c r="X1749" s="5">
        <f t="shared" si="2031"/>
        <v>3.368750311103428E-2</v>
      </c>
      <c r="Y1749" s="5">
        <f t="shared" si="2032"/>
        <v>1.7382751605293643E-2</v>
      </c>
      <c r="Z1749" s="5">
        <f t="shared" si="2033"/>
        <v>1.8936573240288114E-2</v>
      </c>
      <c r="AA1749" s="5">
        <f t="shared" si="2034"/>
        <v>2.3432052605621659E-2</v>
      </c>
      <c r="AB1749" s="5">
        <f t="shared" si="2035"/>
        <v>1.4497371893677075E-2</v>
      </c>
      <c r="AC1749" s="5">
        <f t="shared" si="2036"/>
        <v>4.7724965513751716E-4</v>
      </c>
      <c r="AD1749" s="5">
        <f t="shared" si="2037"/>
        <v>1.009806299852636E-2</v>
      </c>
      <c r="AE1749" s="5">
        <f t="shared" si="2038"/>
        <v>1.0421201014479176E-2</v>
      </c>
      <c r="AF1749" s="5">
        <f t="shared" si="2039"/>
        <v>5.3773397234712413E-3</v>
      </c>
      <c r="AG1749" s="5">
        <f t="shared" si="2040"/>
        <v>1.8498048648741025E-3</v>
      </c>
      <c r="AH1749" s="5">
        <f t="shared" si="2041"/>
        <v>4.8856358959943206E-3</v>
      </c>
      <c r="AI1749" s="5">
        <f t="shared" si="2042"/>
        <v>6.0454695722503716E-3</v>
      </c>
      <c r="AJ1749" s="5">
        <f t="shared" si="2043"/>
        <v>3.7403219485686759E-3</v>
      </c>
      <c r="AK1749" s="5">
        <f t="shared" si="2044"/>
        <v>1.5427539704730134E-3</v>
      </c>
      <c r="AL1749" s="5">
        <f t="shared" si="2045"/>
        <v>2.4377785626915859E-5</v>
      </c>
      <c r="AM1749" s="5">
        <f t="shared" si="2046"/>
        <v>2.4990618988332985E-3</v>
      </c>
      <c r="AN1749" s="5">
        <f t="shared" si="2047"/>
        <v>2.5790318795959576E-3</v>
      </c>
      <c r="AO1749" s="5">
        <f t="shared" si="2048"/>
        <v>1.3307804498715106E-3</v>
      </c>
      <c r="AP1749" s="5">
        <f t="shared" si="2049"/>
        <v>4.5778847475579852E-4</v>
      </c>
      <c r="AQ1749" s="5">
        <f t="shared" si="2050"/>
        <v>1.1810942648699571E-4</v>
      </c>
      <c r="AR1749" s="5">
        <f t="shared" si="2051"/>
        <v>1.0083952489332256E-3</v>
      </c>
      <c r="AS1749" s="5">
        <f t="shared" si="2052"/>
        <v>1.2477849197124738E-3</v>
      </c>
      <c r="AT1749" s="5">
        <f t="shared" si="2053"/>
        <v>7.7200245018457293E-4</v>
      </c>
      <c r="AU1749" s="5">
        <f t="shared" si="2054"/>
        <v>3.1842441950562928E-4</v>
      </c>
      <c r="AV1749" s="5">
        <f t="shared" si="2055"/>
        <v>9.850432882038332E-5</v>
      </c>
      <c r="AW1749" s="5">
        <f t="shared" si="2056"/>
        <v>8.6472973269652305E-7</v>
      </c>
      <c r="AX1749" s="5">
        <f t="shared" si="2057"/>
        <v>5.1538847723499792E-4</v>
      </c>
      <c r="AY1749" s="5">
        <f t="shared" si="2058"/>
        <v>5.3188090850651642E-4</v>
      </c>
      <c r="AZ1749" s="5">
        <f t="shared" si="2059"/>
        <v>2.7445054878936175E-4</v>
      </c>
      <c r="BA1749" s="5">
        <f t="shared" si="2060"/>
        <v>9.441098878354022E-5</v>
      </c>
      <c r="BB1749" s="5">
        <f t="shared" si="2061"/>
        <v>2.4358035106153312E-5</v>
      </c>
      <c r="BC1749" s="5">
        <f t="shared" si="2062"/>
        <v>5.0274984459100318E-6</v>
      </c>
      <c r="BD1749" s="5">
        <f t="shared" si="2063"/>
        <v>1.734439828165143E-4</v>
      </c>
      <c r="BE1749" s="5">
        <f t="shared" si="2064"/>
        <v>2.1461900619054489E-4</v>
      </c>
      <c r="BF1749" s="5">
        <f t="shared" si="2065"/>
        <v>1.3278442143174616E-4</v>
      </c>
      <c r="BG1749" s="5">
        <f t="shared" si="2066"/>
        <v>5.4769000154968076E-5</v>
      </c>
      <c r="BH1749" s="5">
        <f t="shared" si="2067"/>
        <v>1.6942744557105882E-5</v>
      </c>
      <c r="BI1749" s="5">
        <f t="shared" si="2068"/>
        <v>4.192979127829516E-6</v>
      </c>
      <c r="BJ1749" s="8">
        <f t="shared" si="2069"/>
        <v>0.40861965754480295</v>
      </c>
      <c r="BK1749" s="8">
        <f t="shared" si="2070"/>
        <v>0.28453981755437352</v>
      </c>
      <c r="BL1749" s="8">
        <f t="shared" si="2071"/>
        <v>0.28803259495576883</v>
      </c>
      <c r="BM1749" s="8">
        <f t="shared" si="2072"/>
        <v>0.39542753164891603</v>
      </c>
      <c r="BN1749" s="8">
        <f t="shared" si="2073"/>
        <v>0.60417009546754352</v>
      </c>
    </row>
    <row r="1750" spans="1:66" x14ac:dyDescent="0.25">
      <c r="A1750" t="s">
        <v>298</v>
      </c>
      <c r="B1750" t="s">
        <v>454</v>
      </c>
      <c r="C1750" t="s">
        <v>299</v>
      </c>
      <c r="D1750" s="7" t="s">
        <v>575</v>
      </c>
      <c r="E1750">
        <f>VLOOKUP(A1750,home!$A$2:$E$405,3,FALSE)</f>
        <v>1.4833333333333301</v>
      </c>
      <c r="F1750">
        <f>VLOOKUP(B1750,home!$B$2:$E$405,3,FALSE)</f>
        <v>1.51</v>
      </c>
      <c r="G1750">
        <f>VLOOKUP(C1750,away!$B$2:$E$405,4,FALSE)</f>
        <v>0.6</v>
      </c>
      <c r="H1750">
        <f>VLOOKUP(A1750,away!$A$2:$E$405,3,FALSE)</f>
        <v>1.3333333333333299</v>
      </c>
      <c r="I1750">
        <f>VLOOKUP(C1750,away!$B$2:$E$405,3,FALSE)</f>
        <v>1.2</v>
      </c>
      <c r="J1750">
        <f>VLOOKUP(B1750,home!$B$2:$E$405,4,FALSE)</f>
        <v>0.52</v>
      </c>
      <c r="K1750" s="3">
        <f t="shared" si="2018"/>
        <v>1.343899999999997</v>
      </c>
      <c r="L1750" s="3">
        <f t="shared" si="2019"/>
        <v>0.83199999999999785</v>
      </c>
      <c r="M1750" s="5">
        <f t="shared" si="2020"/>
        <v>0.11350595232996258</v>
      </c>
      <c r="N1750" s="5">
        <f t="shared" si="2021"/>
        <v>0.15254064933623637</v>
      </c>
      <c r="O1750" s="5">
        <f t="shared" si="2022"/>
        <v>9.4436952338528626E-2</v>
      </c>
      <c r="P1750" s="5">
        <f t="shared" si="2023"/>
        <v>0.12691382024774833</v>
      </c>
      <c r="Q1750" s="5">
        <f t="shared" si="2024"/>
        <v>0.10249968932148382</v>
      </c>
      <c r="R1750" s="5">
        <f t="shared" si="2025"/>
        <v>3.9285772172827804E-2</v>
      </c>
      <c r="S1750" s="5">
        <f t="shared" si="2026"/>
        <v>3.5476372470437223E-2</v>
      </c>
      <c r="T1750" s="5">
        <f t="shared" si="2027"/>
        <v>8.5279741515474322E-2</v>
      </c>
      <c r="U1750" s="5">
        <f t="shared" si="2028"/>
        <v>5.2796149223063173E-2</v>
      </c>
      <c r="V1750" s="5">
        <f t="shared" si="2029"/>
        <v>4.4074457636925496E-3</v>
      </c>
      <c r="W1750" s="5">
        <f t="shared" si="2030"/>
        <v>4.5916444159713944E-2</v>
      </c>
      <c r="X1750" s="5">
        <f t="shared" si="2031"/>
        <v>3.8202481540881905E-2</v>
      </c>
      <c r="Y1750" s="5">
        <f t="shared" si="2032"/>
        <v>1.5892232321006831E-2</v>
      </c>
      <c r="Z1750" s="5">
        <f t="shared" si="2033"/>
        <v>1.0895254149264216E-2</v>
      </c>
      <c r="AA1750" s="5">
        <f t="shared" si="2034"/>
        <v>1.4642132051196148E-2</v>
      </c>
      <c r="AB1750" s="5">
        <f t="shared" si="2035"/>
        <v>9.8387806318012312E-3</v>
      </c>
      <c r="AC1750" s="5">
        <f t="shared" si="2036"/>
        <v>3.0800465081497219E-4</v>
      </c>
      <c r="AD1750" s="5">
        <f t="shared" si="2037"/>
        <v>1.5426777326559858E-2</v>
      </c>
      <c r="AE1750" s="5">
        <f t="shared" si="2038"/>
        <v>1.283507873569777E-2</v>
      </c>
      <c r="AF1750" s="5">
        <f t="shared" si="2039"/>
        <v>5.3393927540502581E-3</v>
      </c>
      <c r="AG1750" s="5">
        <f t="shared" si="2040"/>
        <v>1.4807915904566011E-3</v>
      </c>
      <c r="AH1750" s="5">
        <f t="shared" si="2041"/>
        <v>2.2662128630469508E-3</v>
      </c>
      <c r="AI1750" s="5">
        <f t="shared" si="2042"/>
        <v>3.0455634666487906E-3</v>
      </c>
      <c r="AJ1750" s="5">
        <f t="shared" si="2043"/>
        <v>2.0464663714146506E-3</v>
      </c>
      <c r="AK1750" s="5">
        <f t="shared" si="2044"/>
        <v>9.1674871884804782E-4</v>
      </c>
      <c r="AL1750" s="5">
        <f t="shared" si="2045"/>
        <v>1.3775505543662352E-5</v>
      </c>
      <c r="AM1750" s="5">
        <f t="shared" si="2046"/>
        <v>4.146409209832746E-3</v>
      </c>
      <c r="AN1750" s="5">
        <f t="shared" si="2047"/>
        <v>3.4498124625808361E-3</v>
      </c>
      <c r="AO1750" s="5">
        <f t="shared" si="2048"/>
        <v>1.435121984433624E-3</v>
      </c>
      <c r="AP1750" s="5">
        <f t="shared" si="2049"/>
        <v>3.9800716368292401E-4</v>
      </c>
      <c r="AQ1750" s="5">
        <f t="shared" si="2050"/>
        <v>8.2785490046047972E-5</v>
      </c>
      <c r="AR1750" s="5">
        <f t="shared" si="2051"/>
        <v>3.7709782041101176E-4</v>
      </c>
      <c r="AS1750" s="5">
        <f t="shared" si="2052"/>
        <v>5.0678176085035764E-4</v>
      </c>
      <c r="AT1750" s="5">
        <f t="shared" si="2053"/>
        <v>3.4053200420339712E-4</v>
      </c>
      <c r="AU1750" s="5">
        <f t="shared" si="2054"/>
        <v>1.5254698681631482E-4</v>
      </c>
      <c r="AV1750" s="5">
        <f t="shared" si="2055"/>
        <v>5.1251973895611259E-5</v>
      </c>
      <c r="AW1750" s="5">
        <f t="shared" si="2056"/>
        <v>4.278537328029525E-7</v>
      </c>
      <c r="AX1750" s="5">
        <f t="shared" si="2057"/>
        <v>9.2872655618236985E-4</v>
      </c>
      <c r="AY1750" s="5">
        <f t="shared" si="2058"/>
        <v>7.7270049474372979E-4</v>
      </c>
      <c r="AZ1750" s="5">
        <f t="shared" si="2059"/>
        <v>3.2144340581339079E-4</v>
      </c>
      <c r="BA1750" s="5">
        <f t="shared" si="2060"/>
        <v>8.9146971212246805E-5</v>
      </c>
      <c r="BB1750" s="5">
        <f t="shared" si="2061"/>
        <v>1.8542570012147285E-5</v>
      </c>
      <c r="BC1750" s="5">
        <f t="shared" si="2062"/>
        <v>3.0854836500213013E-6</v>
      </c>
      <c r="BD1750" s="5">
        <f t="shared" si="2063"/>
        <v>5.2290897763660141E-5</v>
      </c>
      <c r="BE1750" s="5">
        <f t="shared" si="2064"/>
        <v>7.0273737504582709E-5</v>
      </c>
      <c r="BF1750" s="5">
        <f t="shared" si="2065"/>
        <v>4.7220437916204254E-5</v>
      </c>
      <c r="BG1750" s="5">
        <f t="shared" si="2066"/>
        <v>2.1153182171862257E-5</v>
      </c>
      <c r="BH1750" s="5">
        <f t="shared" si="2067"/>
        <v>7.1069403801914058E-6</v>
      </c>
      <c r="BI1750" s="5">
        <f t="shared" si="2068"/>
        <v>1.9102034353878401E-6</v>
      </c>
      <c r="BJ1750" s="8">
        <f t="shared" si="2069"/>
        <v>0.4870590603937518</v>
      </c>
      <c r="BK1750" s="8">
        <f t="shared" si="2070"/>
        <v>0.28139807146294304</v>
      </c>
      <c r="BL1750" s="8">
        <f t="shared" si="2071"/>
        <v>0.22090294378272407</v>
      </c>
      <c r="BM1750" s="8">
        <f t="shared" si="2072"/>
        <v>0.37030022140088459</v>
      </c>
      <c r="BN1750" s="8">
        <f t="shared" si="2073"/>
        <v>0.62918283574678757</v>
      </c>
    </row>
    <row r="1751" spans="1:66" x14ac:dyDescent="0.25">
      <c r="A1751" t="s">
        <v>298</v>
      </c>
      <c r="B1751" t="s">
        <v>358</v>
      </c>
      <c r="C1751" t="s">
        <v>506</v>
      </c>
      <c r="D1751" s="7" t="s">
        <v>575</v>
      </c>
      <c r="E1751">
        <f>VLOOKUP(A1751,home!$A$2:$E$405,3,FALSE)</f>
        <v>1.4833333333333301</v>
      </c>
      <c r="F1751">
        <f>VLOOKUP(B1751,home!$B$2:$E$405,3,FALSE)</f>
        <v>0.94</v>
      </c>
      <c r="G1751" t="e">
        <f>VLOOKUP(C1751,away!$B$2:$E$405,4,FALSE)</f>
        <v>#N/A</v>
      </c>
      <c r="H1751">
        <f>VLOOKUP(A1751,away!$A$2:$E$405,3,FALSE)</f>
        <v>1.3333333333333299</v>
      </c>
      <c r="I1751" t="e">
        <f>VLOOKUP(C1751,away!$B$2:$E$405,3,FALSE)</f>
        <v>#N/A</v>
      </c>
      <c r="J1751">
        <f>VLOOKUP(B1751,home!$B$2:$E$405,4,FALSE)</f>
        <v>0.83</v>
      </c>
      <c r="K1751" s="3" t="e">
        <f t="shared" si="2018"/>
        <v>#N/A</v>
      </c>
      <c r="L1751" s="3" t="e">
        <f t="shared" si="2019"/>
        <v>#N/A</v>
      </c>
      <c r="M1751" s="5" t="e">
        <f t="shared" si="2020"/>
        <v>#N/A</v>
      </c>
      <c r="N1751" s="5" t="e">
        <f t="shared" si="2021"/>
        <v>#N/A</v>
      </c>
      <c r="O1751" s="5" t="e">
        <f t="shared" si="2022"/>
        <v>#N/A</v>
      </c>
      <c r="P1751" s="5" t="e">
        <f t="shared" si="2023"/>
        <v>#N/A</v>
      </c>
      <c r="Q1751" s="5" t="e">
        <f t="shared" si="2024"/>
        <v>#N/A</v>
      </c>
      <c r="R1751" s="5" t="e">
        <f t="shared" si="2025"/>
        <v>#N/A</v>
      </c>
      <c r="S1751" s="5" t="e">
        <f t="shared" si="2026"/>
        <v>#N/A</v>
      </c>
      <c r="T1751" s="5" t="e">
        <f t="shared" si="2027"/>
        <v>#N/A</v>
      </c>
      <c r="U1751" s="5" t="e">
        <f t="shared" si="2028"/>
        <v>#N/A</v>
      </c>
      <c r="V1751" s="5" t="e">
        <f t="shared" si="2029"/>
        <v>#N/A</v>
      </c>
      <c r="W1751" s="5" t="e">
        <f t="shared" si="2030"/>
        <v>#N/A</v>
      </c>
      <c r="X1751" s="5" t="e">
        <f t="shared" si="2031"/>
        <v>#N/A</v>
      </c>
      <c r="Y1751" s="5" t="e">
        <f t="shared" si="2032"/>
        <v>#N/A</v>
      </c>
      <c r="Z1751" s="5" t="e">
        <f t="shared" si="2033"/>
        <v>#N/A</v>
      </c>
      <c r="AA1751" s="5" t="e">
        <f t="shared" si="2034"/>
        <v>#N/A</v>
      </c>
      <c r="AB1751" s="5" t="e">
        <f t="shared" si="2035"/>
        <v>#N/A</v>
      </c>
      <c r="AC1751" s="5" t="e">
        <f t="shared" si="2036"/>
        <v>#N/A</v>
      </c>
      <c r="AD1751" s="5" t="e">
        <f t="shared" si="2037"/>
        <v>#N/A</v>
      </c>
      <c r="AE1751" s="5" t="e">
        <f t="shared" si="2038"/>
        <v>#N/A</v>
      </c>
      <c r="AF1751" s="5" t="e">
        <f t="shared" si="2039"/>
        <v>#N/A</v>
      </c>
      <c r="AG1751" s="5" t="e">
        <f t="shared" si="2040"/>
        <v>#N/A</v>
      </c>
      <c r="AH1751" s="5" t="e">
        <f t="shared" si="2041"/>
        <v>#N/A</v>
      </c>
      <c r="AI1751" s="5" t="e">
        <f t="shared" si="2042"/>
        <v>#N/A</v>
      </c>
      <c r="AJ1751" s="5" t="e">
        <f t="shared" si="2043"/>
        <v>#N/A</v>
      </c>
      <c r="AK1751" s="5" t="e">
        <f t="shared" si="2044"/>
        <v>#N/A</v>
      </c>
      <c r="AL1751" s="5" t="e">
        <f t="shared" si="2045"/>
        <v>#N/A</v>
      </c>
      <c r="AM1751" s="5" t="e">
        <f t="shared" si="2046"/>
        <v>#N/A</v>
      </c>
      <c r="AN1751" s="5" t="e">
        <f t="shared" si="2047"/>
        <v>#N/A</v>
      </c>
      <c r="AO1751" s="5" t="e">
        <f t="shared" si="2048"/>
        <v>#N/A</v>
      </c>
      <c r="AP1751" s="5" t="e">
        <f t="shared" si="2049"/>
        <v>#N/A</v>
      </c>
      <c r="AQ1751" s="5" t="e">
        <f t="shared" si="2050"/>
        <v>#N/A</v>
      </c>
      <c r="AR1751" s="5" t="e">
        <f t="shared" si="2051"/>
        <v>#N/A</v>
      </c>
      <c r="AS1751" s="5" t="e">
        <f t="shared" si="2052"/>
        <v>#N/A</v>
      </c>
      <c r="AT1751" s="5" t="e">
        <f t="shared" si="2053"/>
        <v>#N/A</v>
      </c>
      <c r="AU1751" s="5" t="e">
        <f t="shared" si="2054"/>
        <v>#N/A</v>
      </c>
      <c r="AV1751" s="5" t="e">
        <f t="shared" si="2055"/>
        <v>#N/A</v>
      </c>
      <c r="AW1751" s="5" t="e">
        <f t="shared" si="2056"/>
        <v>#N/A</v>
      </c>
      <c r="AX1751" s="5" t="e">
        <f t="shared" si="2057"/>
        <v>#N/A</v>
      </c>
      <c r="AY1751" s="5" t="e">
        <f t="shared" si="2058"/>
        <v>#N/A</v>
      </c>
      <c r="AZ1751" s="5" t="e">
        <f t="shared" si="2059"/>
        <v>#N/A</v>
      </c>
      <c r="BA1751" s="5" t="e">
        <f t="shared" si="2060"/>
        <v>#N/A</v>
      </c>
      <c r="BB1751" s="5" t="e">
        <f t="shared" si="2061"/>
        <v>#N/A</v>
      </c>
      <c r="BC1751" s="5" t="e">
        <f t="shared" si="2062"/>
        <v>#N/A</v>
      </c>
      <c r="BD1751" s="5" t="e">
        <f t="shared" si="2063"/>
        <v>#N/A</v>
      </c>
      <c r="BE1751" s="5" t="e">
        <f t="shared" si="2064"/>
        <v>#N/A</v>
      </c>
      <c r="BF1751" s="5" t="e">
        <f t="shared" si="2065"/>
        <v>#N/A</v>
      </c>
      <c r="BG1751" s="5" t="e">
        <f t="shared" si="2066"/>
        <v>#N/A</v>
      </c>
      <c r="BH1751" s="5" t="e">
        <f t="shared" si="2067"/>
        <v>#N/A</v>
      </c>
      <c r="BI1751" s="5" t="e">
        <f t="shared" si="2068"/>
        <v>#N/A</v>
      </c>
      <c r="BJ1751" s="8" t="e">
        <f t="shared" si="2069"/>
        <v>#N/A</v>
      </c>
      <c r="BK1751" s="8" t="e">
        <f t="shared" si="2070"/>
        <v>#N/A</v>
      </c>
      <c r="BL1751" s="8" t="e">
        <f t="shared" si="2071"/>
        <v>#N/A</v>
      </c>
      <c r="BM1751" s="8" t="e">
        <f t="shared" si="2072"/>
        <v>#N/A</v>
      </c>
      <c r="BN1751" s="8" t="e">
        <f t="shared" si="2073"/>
        <v>#N/A</v>
      </c>
    </row>
    <row r="1752" spans="1:66" x14ac:dyDescent="0.25">
      <c r="A1752" t="s">
        <v>298</v>
      </c>
      <c r="B1752" t="s">
        <v>207</v>
      </c>
      <c r="C1752" t="s">
        <v>203</v>
      </c>
      <c r="D1752" s="7" t="s">
        <v>575</v>
      </c>
      <c r="E1752">
        <f>VLOOKUP(A1752,home!$A$2:$E$405,3,FALSE)</f>
        <v>1.4833333333333301</v>
      </c>
      <c r="F1752">
        <f>VLOOKUP(B1752,home!$B$2:$E$405,3,FALSE)</f>
        <v>0.57999999999999996</v>
      </c>
      <c r="G1752">
        <f>VLOOKUP(C1752,away!$B$2:$E$405,4,FALSE)</f>
        <v>1.01</v>
      </c>
      <c r="H1752">
        <f>VLOOKUP(A1752,away!$A$2:$E$405,3,FALSE)</f>
        <v>1.3333333333333299</v>
      </c>
      <c r="I1752">
        <f>VLOOKUP(C1752,away!$B$2:$E$405,3,FALSE)</f>
        <v>0.86</v>
      </c>
      <c r="J1752">
        <f>VLOOKUP(B1752,home!$B$2:$E$405,4,FALSE)</f>
        <v>0.92</v>
      </c>
      <c r="K1752" s="3">
        <f t="shared" si="2018"/>
        <v>0.86893666666666469</v>
      </c>
      <c r="L1752" s="3">
        <f t="shared" si="2019"/>
        <v>1.0549333333333306</v>
      </c>
      <c r="M1752" s="5">
        <f t="shared" si="2020"/>
        <v>0.1460406896309431</v>
      </c>
      <c r="N1752" s="5">
        <f t="shared" si="2021"/>
        <v>0.12690011004561264</v>
      </c>
      <c r="O1752" s="5">
        <f t="shared" si="2022"/>
        <v>0.15406319151466916</v>
      </c>
      <c r="P1752" s="5">
        <f t="shared" si="2023"/>
        <v>0.13387115609078459</v>
      </c>
      <c r="Q1752" s="5">
        <f t="shared" si="2024"/>
        <v>5.5134079311333788E-2</v>
      </c>
      <c r="R1752" s="5">
        <f t="shared" si="2025"/>
        <v>8.1263198084270613E-2</v>
      </c>
      <c r="S1752" s="5">
        <f t="shared" si="2026"/>
        <v>3.0678926671690428E-2</v>
      </c>
      <c r="T1752" s="5">
        <f t="shared" si="2027"/>
        <v>5.8162778068169566E-2</v>
      </c>
      <c r="U1752" s="5">
        <f t="shared" si="2028"/>
        <v>7.0612572466019E-2</v>
      </c>
      <c r="V1752" s="5">
        <f t="shared" si="2029"/>
        <v>3.1247177234892494E-3</v>
      </c>
      <c r="W1752" s="5">
        <f t="shared" si="2030"/>
        <v>1.5969341032175302E-2</v>
      </c>
      <c r="X1752" s="5">
        <f t="shared" si="2031"/>
        <v>1.6846590166209419E-2</v>
      </c>
      <c r="Y1752" s="5">
        <f t="shared" si="2032"/>
        <v>8.8860147596699045E-3</v>
      </c>
      <c r="Z1752" s="5">
        <f t="shared" si="2033"/>
        <v>2.8575752144122113E-2</v>
      </c>
      <c r="AA1752" s="5">
        <f t="shared" si="2034"/>
        <v>2.4830518815606262E-2</v>
      </c>
      <c r="AB1752" s="5">
        <f t="shared" si="2035"/>
        <v>1.0788074125618403E-2</v>
      </c>
      <c r="AC1752" s="5">
        <f t="shared" si="2036"/>
        <v>1.7902098687272243E-4</v>
      </c>
      <c r="AD1752" s="5">
        <f t="shared" si="2037"/>
        <v>3.4690864913403995E-3</v>
      </c>
      <c r="AE1752" s="5">
        <f t="shared" si="2038"/>
        <v>3.6596549759313557E-3</v>
      </c>
      <c r="AF1752" s="5">
        <f t="shared" si="2039"/>
        <v>1.9303460113045874E-3</v>
      </c>
      <c r="AG1752" s="5">
        <f t="shared" si="2040"/>
        <v>6.7879545073074921E-4</v>
      </c>
      <c r="AH1752" s="5">
        <f t="shared" si="2041"/>
        <v>7.536378365476451E-3</v>
      </c>
      <c r="AI1752" s="5">
        <f t="shared" si="2042"/>
        <v>6.5486354956358741E-3</v>
      </c>
      <c r="AJ1752" s="5">
        <f t="shared" si="2043"/>
        <v>2.8451747493964188E-3</v>
      </c>
      <c r="AK1752" s="5">
        <f t="shared" si="2044"/>
        <v>8.2409222094156247E-4</v>
      </c>
      <c r="AL1752" s="5">
        <f t="shared" si="2045"/>
        <v>6.5641285419092361E-6</v>
      </c>
      <c r="AM1752" s="5">
        <f t="shared" si="2046"/>
        <v>6.0288329043273669E-4</v>
      </c>
      <c r="AN1752" s="5">
        <f t="shared" si="2047"/>
        <v>6.3600167918717327E-4</v>
      </c>
      <c r="AO1752" s="5">
        <f t="shared" si="2048"/>
        <v>3.354696857152601E-4</v>
      </c>
      <c r="AP1752" s="5">
        <f t="shared" si="2049"/>
        <v>1.1796605126129473E-4</v>
      </c>
      <c r="AQ1752" s="5">
        <f t="shared" si="2050"/>
        <v>3.1111579919312049E-5</v>
      </c>
      <c r="AR1752" s="5">
        <f t="shared" si="2051"/>
        <v>1.5900753500706546E-3</v>
      </c>
      <c r="AS1752" s="5">
        <f t="shared" si="2052"/>
        <v>1.3816747744392244E-3</v>
      </c>
      <c r="AT1752" s="5">
        <f t="shared" si="2053"/>
        <v>6.0029393645931776E-4</v>
      </c>
      <c r="AU1752" s="5">
        <f t="shared" si="2054"/>
        <v>1.7387247072239007E-4</v>
      </c>
      <c r="AV1752" s="5">
        <f t="shared" si="2055"/>
        <v>3.7771041283652713E-5</v>
      </c>
      <c r="AW1752" s="5">
        <f t="shared" si="2056"/>
        <v>1.6714281609053469E-7</v>
      </c>
      <c r="AX1752" s="5">
        <f t="shared" si="2057"/>
        <v>8.7311232796275426E-5</v>
      </c>
      <c r="AY1752" s="5">
        <f t="shared" si="2058"/>
        <v>9.2107529851217241E-5</v>
      </c>
      <c r="AZ1752" s="5">
        <f t="shared" si="2059"/>
        <v>4.8583651745521923E-5</v>
      </c>
      <c r="BA1752" s="5">
        <f t="shared" si="2060"/>
        <v>1.708417122713638E-5</v>
      </c>
      <c r="BB1752" s="5">
        <f t="shared" si="2061"/>
        <v>4.5056654249700889E-6</v>
      </c>
      <c r="BC1752" s="5">
        <f t="shared" si="2062"/>
        <v>9.5063532912968698E-7</v>
      </c>
      <c r="BD1752" s="5">
        <f t="shared" si="2063"/>
        <v>2.7957058155019958E-4</v>
      </c>
      <c r="BE1752" s="5">
        <f t="shared" si="2064"/>
        <v>2.4292912923029136E-4</v>
      </c>
      <c r="BF1752" s="5">
        <f t="shared" si="2065"/>
        <v>1.055450138948024E-4</v>
      </c>
      <c r="BG1752" s="5">
        <f t="shared" si="2066"/>
        <v>3.0570644185678799E-5</v>
      </c>
      <c r="BH1752" s="5">
        <f t="shared" si="2067"/>
        <v>6.6409884141390974E-6</v>
      </c>
      <c r="BI1752" s="5">
        <f t="shared" si="2068"/>
        <v>1.1541196671907937E-6</v>
      </c>
      <c r="BJ1752" s="8">
        <f t="shared" si="2069"/>
        <v>0.29361077148536768</v>
      </c>
      <c r="BK1752" s="8">
        <f t="shared" si="2070"/>
        <v>0.3139931827621732</v>
      </c>
      <c r="BL1752" s="8">
        <f t="shared" si="2071"/>
        <v>0.36376193388755124</v>
      </c>
      <c r="BM1752" s="8">
        <f t="shared" si="2072"/>
        <v>0.30257727521456529</v>
      </c>
      <c r="BN1752" s="8">
        <f t="shared" si="2073"/>
        <v>0.69727242467761386</v>
      </c>
    </row>
    <row r="1753" spans="1:66" s="14" customFormat="1" x14ac:dyDescent="0.25">
      <c r="A1753" t="s">
        <v>304</v>
      </c>
      <c r="B1753" t="s">
        <v>507</v>
      </c>
      <c r="C1753" t="s">
        <v>375</v>
      </c>
      <c r="D1753" s="7" t="s">
        <v>575</v>
      </c>
      <c r="E1753">
        <f>VLOOKUP(A1753,home!$A$2:$E$405,3,FALSE)</f>
        <v>1.32222222222222</v>
      </c>
      <c r="F1753" t="e">
        <f>VLOOKUP(B1753,home!$B$2:$E$405,3,FALSE)</f>
        <v>#N/A</v>
      </c>
      <c r="G1753">
        <f>VLOOKUP(C1753,away!$B$2:$E$405,4,FALSE)</f>
        <v>0.8</v>
      </c>
      <c r="H1753">
        <f>VLOOKUP(A1753,away!$A$2:$E$405,3,FALSE)</f>
        <v>1.2777777777777799</v>
      </c>
      <c r="I1753">
        <f>VLOOKUP(C1753,away!$B$2:$E$405,3,FALSE)</f>
        <v>1.05</v>
      </c>
      <c r="J1753" t="e">
        <f>VLOOKUP(B1753,home!$B$2:$E$405,4,FALSE)</f>
        <v>#N/A</v>
      </c>
      <c r="K1753" s="3" t="e">
        <f t="shared" si="2018"/>
        <v>#N/A</v>
      </c>
      <c r="L1753" s="3" t="e">
        <f t="shared" si="2019"/>
        <v>#N/A</v>
      </c>
      <c r="M1753" s="5" t="e">
        <f t="shared" si="2020"/>
        <v>#N/A</v>
      </c>
      <c r="N1753" s="5" t="e">
        <f t="shared" si="2021"/>
        <v>#N/A</v>
      </c>
      <c r="O1753" s="5" t="e">
        <f t="shared" si="2022"/>
        <v>#N/A</v>
      </c>
      <c r="P1753" s="5" t="e">
        <f t="shared" si="2023"/>
        <v>#N/A</v>
      </c>
      <c r="Q1753" s="5" t="e">
        <f t="shared" si="2024"/>
        <v>#N/A</v>
      </c>
      <c r="R1753" s="5" t="e">
        <f t="shared" si="2025"/>
        <v>#N/A</v>
      </c>
      <c r="S1753" s="5" t="e">
        <f t="shared" si="2026"/>
        <v>#N/A</v>
      </c>
      <c r="T1753" s="5" t="e">
        <f t="shared" si="2027"/>
        <v>#N/A</v>
      </c>
      <c r="U1753" s="5" t="e">
        <f t="shared" si="2028"/>
        <v>#N/A</v>
      </c>
      <c r="V1753" s="5" t="e">
        <f t="shared" si="2029"/>
        <v>#N/A</v>
      </c>
      <c r="W1753" s="5" t="e">
        <f t="shared" si="2030"/>
        <v>#N/A</v>
      </c>
      <c r="X1753" s="5" t="e">
        <f t="shared" si="2031"/>
        <v>#N/A</v>
      </c>
      <c r="Y1753" s="5" t="e">
        <f t="shared" si="2032"/>
        <v>#N/A</v>
      </c>
      <c r="Z1753" s="5" t="e">
        <f t="shared" si="2033"/>
        <v>#N/A</v>
      </c>
      <c r="AA1753" s="5" t="e">
        <f t="shared" si="2034"/>
        <v>#N/A</v>
      </c>
      <c r="AB1753" s="5" t="e">
        <f t="shared" si="2035"/>
        <v>#N/A</v>
      </c>
      <c r="AC1753" s="5" t="e">
        <f t="shared" si="2036"/>
        <v>#N/A</v>
      </c>
      <c r="AD1753" s="5" t="e">
        <f t="shared" si="2037"/>
        <v>#N/A</v>
      </c>
      <c r="AE1753" s="5" t="e">
        <f t="shared" si="2038"/>
        <v>#N/A</v>
      </c>
      <c r="AF1753" s="5" t="e">
        <f t="shared" si="2039"/>
        <v>#N/A</v>
      </c>
      <c r="AG1753" s="5" t="e">
        <f t="shared" si="2040"/>
        <v>#N/A</v>
      </c>
      <c r="AH1753" s="5" t="e">
        <f t="shared" si="2041"/>
        <v>#N/A</v>
      </c>
      <c r="AI1753" s="5" t="e">
        <f t="shared" si="2042"/>
        <v>#N/A</v>
      </c>
      <c r="AJ1753" s="5" t="e">
        <f t="shared" si="2043"/>
        <v>#N/A</v>
      </c>
      <c r="AK1753" s="5" t="e">
        <f t="shared" si="2044"/>
        <v>#N/A</v>
      </c>
      <c r="AL1753" s="5" t="e">
        <f t="shared" si="2045"/>
        <v>#N/A</v>
      </c>
      <c r="AM1753" s="5" t="e">
        <f t="shared" si="2046"/>
        <v>#N/A</v>
      </c>
      <c r="AN1753" s="5" t="e">
        <f t="shared" si="2047"/>
        <v>#N/A</v>
      </c>
      <c r="AO1753" s="5" t="e">
        <f t="shared" si="2048"/>
        <v>#N/A</v>
      </c>
      <c r="AP1753" s="5" t="e">
        <f t="shared" si="2049"/>
        <v>#N/A</v>
      </c>
      <c r="AQ1753" s="5" t="e">
        <f t="shared" si="2050"/>
        <v>#N/A</v>
      </c>
      <c r="AR1753" s="5" t="e">
        <f t="shared" si="2051"/>
        <v>#N/A</v>
      </c>
      <c r="AS1753" s="5" t="e">
        <f t="shared" si="2052"/>
        <v>#N/A</v>
      </c>
      <c r="AT1753" s="5" t="e">
        <f t="shared" si="2053"/>
        <v>#N/A</v>
      </c>
      <c r="AU1753" s="5" t="e">
        <f t="shared" si="2054"/>
        <v>#N/A</v>
      </c>
      <c r="AV1753" s="5" t="e">
        <f t="shared" si="2055"/>
        <v>#N/A</v>
      </c>
      <c r="AW1753" s="5" t="e">
        <f t="shared" si="2056"/>
        <v>#N/A</v>
      </c>
      <c r="AX1753" s="5" t="e">
        <f t="shared" si="2057"/>
        <v>#N/A</v>
      </c>
      <c r="AY1753" s="5" t="e">
        <f t="shared" si="2058"/>
        <v>#N/A</v>
      </c>
      <c r="AZ1753" s="5" t="e">
        <f t="shared" si="2059"/>
        <v>#N/A</v>
      </c>
      <c r="BA1753" s="5" t="e">
        <f t="shared" si="2060"/>
        <v>#N/A</v>
      </c>
      <c r="BB1753" s="5" t="e">
        <f t="shared" si="2061"/>
        <v>#N/A</v>
      </c>
      <c r="BC1753" s="5" t="e">
        <f t="shared" si="2062"/>
        <v>#N/A</v>
      </c>
      <c r="BD1753" s="5" t="e">
        <f t="shared" si="2063"/>
        <v>#N/A</v>
      </c>
      <c r="BE1753" s="5" t="e">
        <f t="shared" si="2064"/>
        <v>#N/A</v>
      </c>
      <c r="BF1753" s="5" t="e">
        <f t="shared" si="2065"/>
        <v>#N/A</v>
      </c>
      <c r="BG1753" s="5" t="e">
        <f t="shared" si="2066"/>
        <v>#N/A</v>
      </c>
      <c r="BH1753" s="5" t="e">
        <f t="shared" si="2067"/>
        <v>#N/A</v>
      </c>
      <c r="BI1753" s="5" t="e">
        <f t="shared" si="2068"/>
        <v>#N/A</v>
      </c>
      <c r="BJ1753" s="8" t="e">
        <f t="shared" si="2069"/>
        <v>#N/A</v>
      </c>
      <c r="BK1753" s="8" t="e">
        <f t="shared" si="2070"/>
        <v>#N/A</v>
      </c>
      <c r="BL1753" s="8" t="e">
        <f t="shared" si="2071"/>
        <v>#N/A</v>
      </c>
      <c r="BM1753" s="8" t="e">
        <f t="shared" si="2072"/>
        <v>#N/A</v>
      </c>
      <c r="BN1753" s="8" t="e">
        <f t="shared" si="2073"/>
        <v>#N/A</v>
      </c>
    </row>
    <row r="1754" spans="1:66" x14ac:dyDescent="0.25">
      <c r="A1754" t="s">
        <v>304</v>
      </c>
      <c r="B1754" t="s">
        <v>331</v>
      </c>
      <c r="C1754" t="s">
        <v>376</v>
      </c>
      <c r="D1754" s="7" t="s">
        <v>575</v>
      </c>
      <c r="E1754">
        <f>VLOOKUP(A1754,home!$A$2:$E$405,3,FALSE)</f>
        <v>1.32222222222222</v>
      </c>
      <c r="F1754">
        <f>VLOOKUP(B1754,home!$B$2:$E$405,3,FALSE)</f>
        <v>0.64</v>
      </c>
      <c r="G1754">
        <f>VLOOKUP(C1754,away!$B$2:$E$405,4,FALSE)</f>
        <v>0.84</v>
      </c>
      <c r="H1754">
        <f>VLOOKUP(A1754,away!$A$2:$E$405,3,FALSE)</f>
        <v>1.2777777777777799</v>
      </c>
      <c r="I1754">
        <f>VLOOKUP(C1754,away!$B$2:$E$405,3,FALSE)</f>
        <v>0.8</v>
      </c>
      <c r="J1754">
        <f>VLOOKUP(B1754,home!$B$2:$E$405,4,FALSE)</f>
        <v>1.08</v>
      </c>
      <c r="K1754" s="3">
        <f t="shared" si="2018"/>
        <v>0.71082666666666539</v>
      </c>
      <c r="L1754" s="3">
        <f t="shared" si="2019"/>
        <v>1.1040000000000019</v>
      </c>
      <c r="M1754" s="5">
        <f t="shared" si="2020"/>
        <v>0.16286613607397976</v>
      </c>
      <c r="N1754" s="5">
        <f t="shared" si="2021"/>
        <v>0.11576959261834656</v>
      </c>
      <c r="O1754" s="5">
        <f t="shared" si="2022"/>
        <v>0.17980421422567394</v>
      </c>
      <c r="P1754" s="5">
        <f t="shared" si="2023"/>
        <v>0.12780963025065481</v>
      </c>
      <c r="Q1754" s="5">
        <f t="shared" si="2024"/>
        <v>4.1146056811128533E-2</v>
      </c>
      <c r="R1754" s="5">
        <f t="shared" si="2025"/>
        <v>9.9251926252572217E-2</v>
      </c>
      <c r="S1754" s="5">
        <f t="shared" si="2026"/>
        <v>2.5074736189156305E-2</v>
      </c>
      <c r="T1754" s="5">
        <f t="shared" si="2027"/>
        <v>4.5425246719485973E-2</v>
      </c>
      <c r="U1754" s="5">
        <f t="shared" si="2028"/>
        <v>7.0550915898361599E-2</v>
      </c>
      <c r="V1754" s="5">
        <f t="shared" si="2029"/>
        <v>2.1863850468604395E-3</v>
      </c>
      <c r="W1754" s="5">
        <f t="shared" si="2030"/>
        <v>9.7492381365105827E-3</v>
      </c>
      <c r="X1754" s="5">
        <f t="shared" si="2031"/>
        <v>1.0763158902707702E-2</v>
      </c>
      <c r="Y1754" s="5">
        <f t="shared" si="2032"/>
        <v>5.9412637142946629E-3</v>
      </c>
      <c r="Z1754" s="5">
        <f t="shared" si="2033"/>
        <v>3.6524708860946636E-2</v>
      </c>
      <c r="AA1754" s="5">
        <f t="shared" si="2034"/>
        <v>2.5962737050597113E-2</v>
      </c>
      <c r="AB1754" s="5">
        <f t="shared" si="2035"/>
        <v>9.2275029176095372E-3</v>
      </c>
      <c r="AC1754" s="5">
        <f t="shared" si="2036"/>
        <v>1.0723571484876577E-4</v>
      </c>
      <c r="AD1754" s="5">
        <f t="shared" si="2037"/>
        <v>1.732504611778837E-3</v>
      </c>
      <c r="AE1754" s="5">
        <f t="shared" si="2038"/>
        <v>1.9126850914038393E-3</v>
      </c>
      <c r="AF1754" s="5">
        <f t="shared" si="2039"/>
        <v>1.0558021704549212E-3</v>
      </c>
      <c r="AG1754" s="5">
        <f t="shared" si="2040"/>
        <v>3.8853519872741172E-4</v>
      </c>
      <c r="AH1754" s="5">
        <f t="shared" si="2041"/>
        <v>1.0080819645621285E-2</v>
      </c>
      <c r="AI1754" s="5">
        <f t="shared" si="2042"/>
        <v>7.1657154259648125E-3</v>
      </c>
      <c r="AJ1754" s="5">
        <f t="shared" si="2043"/>
        <v>2.5467908052602354E-3</v>
      </c>
      <c r="AK1754" s="5">
        <f t="shared" si="2044"/>
        <v>6.0344227293348217E-4</v>
      </c>
      <c r="AL1754" s="5">
        <f t="shared" si="2045"/>
        <v>3.3661404131942456E-6</v>
      </c>
      <c r="AM1754" s="5">
        <f t="shared" si="2046"/>
        <v>2.4630209563507522E-4</v>
      </c>
      <c r="AN1754" s="5">
        <f t="shared" si="2047"/>
        <v>2.7191751358112353E-4</v>
      </c>
      <c r="AO1754" s="5">
        <f t="shared" si="2048"/>
        <v>1.5009846749678048E-4</v>
      </c>
      <c r="AP1754" s="5">
        <f t="shared" si="2049"/>
        <v>5.5236236038815308E-5</v>
      </c>
      <c r="AQ1754" s="5">
        <f t="shared" si="2050"/>
        <v>1.5245201146713046E-5</v>
      </c>
      <c r="AR1754" s="5">
        <f t="shared" si="2051"/>
        <v>2.2258449777531834E-3</v>
      </c>
      <c r="AS1754" s="5">
        <f t="shared" si="2052"/>
        <v>1.5821899660530328E-3</v>
      </c>
      <c r="AT1754" s="5">
        <f t="shared" si="2053"/>
        <v>5.6233140980146089E-4</v>
      </c>
      <c r="AU1754" s="5">
        <f t="shared" si="2054"/>
        <v>1.3324005386371307E-4</v>
      </c>
      <c r="AV1754" s="5">
        <f t="shared" si="2055"/>
        <v>2.3677645838607519E-5</v>
      </c>
      <c r="AW1754" s="5">
        <f t="shared" si="2056"/>
        <v>7.3377432662913159E-8</v>
      </c>
      <c r="AX1754" s="5">
        <f t="shared" si="2057"/>
        <v>2.9179682938882454E-5</v>
      </c>
      <c r="AY1754" s="5">
        <f t="shared" si="2058"/>
        <v>3.2214369964526286E-5</v>
      </c>
      <c r="AZ1754" s="5">
        <f t="shared" si="2059"/>
        <v>1.7782332220418544E-5</v>
      </c>
      <c r="BA1754" s="5">
        <f t="shared" si="2060"/>
        <v>6.5438982571140353E-6</v>
      </c>
      <c r="BB1754" s="5">
        <f t="shared" si="2061"/>
        <v>1.8061159189634761E-6</v>
      </c>
      <c r="BC1754" s="5">
        <f t="shared" si="2062"/>
        <v>3.9879039490713611E-7</v>
      </c>
      <c r="BD1754" s="5">
        <f t="shared" si="2063"/>
        <v>4.0955547590658636E-4</v>
      </c>
      <c r="BE1754" s="5">
        <f t="shared" si="2064"/>
        <v>2.9112295375375853E-4</v>
      </c>
      <c r="BF1754" s="5">
        <f t="shared" si="2065"/>
        <v>1.0346897940346896E-4</v>
      </c>
      <c r="BG1754" s="5">
        <f t="shared" si="2066"/>
        <v>2.4516169910923243E-5</v>
      </c>
      <c r="BH1754" s="5">
        <f t="shared" si="2067"/>
        <v>4.3566868343037905E-6</v>
      </c>
      <c r="BI1754" s="5">
        <f t="shared" si="2068"/>
        <v>6.1936983602774214E-7</v>
      </c>
      <c r="BJ1754" s="8">
        <f t="shared" si="2069"/>
        <v>0.23471080867843233</v>
      </c>
      <c r="BK1754" s="8">
        <f t="shared" si="2070"/>
        <v>0.31807970378587774</v>
      </c>
      <c r="BL1754" s="8">
        <f t="shared" si="2071"/>
        <v>0.4105549881835493</v>
      </c>
      <c r="BM1754" s="8">
        <f t="shared" si="2072"/>
        <v>0.2731905122839185</v>
      </c>
      <c r="BN1754" s="8">
        <f t="shared" si="2073"/>
        <v>0.72664755623235577</v>
      </c>
    </row>
    <row r="1755" spans="1:66" x14ac:dyDescent="0.25">
      <c r="A1755" t="s">
        <v>304</v>
      </c>
      <c r="B1755" t="s">
        <v>335</v>
      </c>
      <c r="C1755" t="s">
        <v>310</v>
      </c>
      <c r="D1755" s="7" t="s">
        <v>575</v>
      </c>
      <c r="E1755">
        <f>VLOOKUP(A1755,home!$A$2:$E$405,3,FALSE)</f>
        <v>1.32222222222222</v>
      </c>
      <c r="F1755">
        <f>VLOOKUP(B1755,home!$B$2:$E$405,3,FALSE)</f>
        <v>0.84</v>
      </c>
      <c r="G1755">
        <f>VLOOKUP(C1755,away!$B$2:$E$405,4,FALSE)</f>
        <v>0.92</v>
      </c>
      <c r="H1755">
        <f>VLOOKUP(A1755,away!$A$2:$E$405,3,FALSE)</f>
        <v>1.2777777777777799</v>
      </c>
      <c r="I1755">
        <f>VLOOKUP(C1755,away!$B$2:$E$405,3,FALSE)</f>
        <v>1.3</v>
      </c>
      <c r="J1755">
        <f>VLOOKUP(B1755,home!$B$2:$E$405,4,FALSE)</f>
        <v>0.91</v>
      </c>
      <c r="K1755" s="3">
        <f t="shared" si="2018"/>
        <v>1.0218133333333315</v>
      </c>
      <c r="L1755" s="3">
        <f t="shared" si="2019"/>
        <v>1.5116111111111137</v>
      </c>
      <c r="M1755" s="5">
        <f t="shared" si="2020"/>
        <v>7.9386698937216726E-2</v>
      </c>
      <c r="N1755" s="5">
        <f t="shared" si="2021"/>
        <v>8.1118387463367067E-2</v>
      </c>
      <c r="O1755" s="5">
        <f t="shared" si="2022"/>
        <v>0.12000181618792964</v>
      </c>
      <c r="P1755" s="5">
        <f t="shared" si="2023"/>
        <v>0.12261945580504213</v>
      </c>
      <c r="Q1755" s="5">
        <f t="shared" si="2024"/>
        <v>4.1443924944283908E-2</v>
      </c>
      <c r="R1755" s="5">
        <f t="shared" si="2025"/>
        <v>9.0698039351593984E-2</v>
      </c>
      <c r="S1755" s="5">
        <f t="shared" si="2026"/>
        <v>4.7349024279922464E-2</v>
      </c>
      <c r="T1755" s="5">
        <f t="shared" si="2027"/>
        <v>6.2647097433834592E-2</v>
      </c>
      <c r="U1755" s="5">
        <f t="shared" si="2028"/>
        <v>9.2676465916649922E-2</v>
      </c>
      <c r="V1755" s="5">
        <f t="shared" si="2029"/>
        <v>8.1260626329795384E-3</v>
      </c>
      <c r="W1755" s="5">
        <f t="shared" si="2030"/>
        <v>1.4115985031245049E-2</v>
      </c>
      <c r="X1755" s="5">
        <f t="shared" si="2031"/>
        <v>2.133787981750818E-2</v>
      </c>
      <c r="Y1755" s="5">
        <f t="shared" si="2032"/>
        <v>1.6127288109849473E-2</v>
      </c>
      <c r="Z1755" s="5">
        <f t="shared" si="2033"/>
        <v>4.5700054679954166E-2</v>
      </c>
      <c r="AA1755" s="5">
        <f t="shared" si="2034"/>
        <v>4.6696925206039484E-2</v>
      </c>
      <c r="AB1755" s="5">
        <f t="shared" si="2035"/>
        <v>2.385777040060023E-2</v>
      </c>
      <c r="AC1755" s="5">
        <f t="shared" si="2036"/>
        <v>7.8446184250088977E-4</v>
      </c>
      <c r="AD1755" s="5">
        <f t="shared" si="2037"/>
        <v>3.6059754295149796E-3</v>
      </c>
      <c r="AE1755" s="5">
        <f t="shared" si="2038"/>
        <v>5.4508325256485135E-3</v>
      </c>
      <c r="AF1755" s="5">
        <f t="shared" si="2039"/>
        <v>4.1197695052880741E-3</v>
      </c>
      <c r="AG1755" s="5">
        <f t="shared" si="2040"/>
        <v>2.0758297864700631E-3</v>
      </c>
      <c r="AH1755" s="5">
        <f t="shared" si="2041"/>
        <v>1.7270177608151048E-2</v>
      </c>
      <c r="AI1755" s="5">
        <f t="shared" si="2042"/>
        <v>1.7646897749043485E-2</v>
      </c>
      <c r="AJ1755" s="5">
        <f t="shared" si="2043"/>
        <v>9.0159177059712919E-3</v>
      </c>
      <c r="AK1755" s="5">
        <f t="shared" si="2044"/>
        <v>3.0708616413991771E-3</v>
      </c>
      <c r="AL1755" s="5">
        <f t="shared" si="2045"/>
        <v>4.8466700600992192E-5</v>
      </c>
      <c r="AM1755" s="5">
        <f t="shared" si="2046"/>
        <v>7.3692675471015857E-4</v>
      </c>
      <c r="AN1755" s="5">
        <f t="shared" si="2047"/>
        <v>1.11394667049493E-3</v>
      </c>
      <c r="AO1755" s="5">
        <f t="shared" si="2048"/>
        <v>8.4192708215268344E-4</v>
      </c>
      <c r="AP1755" s="5">
        <f t="shared" si="2049"/>
        <v>4.2422211070911855E-4</v>
      </c>
      <c r="AQ1755" s="5">
        <f t="shared" si="2050"/>
        <v>1.6031471403172822E-4</v>
      </c>
      <c r="AR1755" s="5">
        <f t="shared" si="2051"/>
        <v>5.2211584726686933E-3</v>
      </c>
      <c r="AS1755" s="5">
        <f t="shared" si="2052"/>
        <v>5.3350493428191634E-3</v>
      </c>
      <c r="AT1755" s="5">
        <f t="shared" si="2053"/>
        <v>2.7257122762419238E-3</v>
      </c>
      <c r="AU1755" s="5">
        <f t="shared" si="2054"/>
        <v>9.2838971556478099E-4</v>
      </c>
      <c r="AV1755" s="5">
        <f t="shared" si="2055"/>
        <v>2.3716024747340813E-4</v>
      </c>
      <c r="AW1755" s="5">
        <f t="shared" si="2056"/>
        <v>2.0794696970373049E-6</v>
      </c>
      <c r="AX1755" s="5">
        <f t="shared" si="2057"/>
        <v>1.2550026394215019E-4</v>
      </c>
      <c r="AY1755" s="5">
        <f t="shared" si="2058"/>
        <v>1.8970759342233168E-4</v>
      </c>
      <c r="AZ1755" s="5">
        <f t="shared" si="2059"/>
        <v>1.4338205303967313E-4</v>
      </c>
      <c r="BA1755" s="5">
        <f t="shared" si="2060"/>
        <v>7.2245968169564305E-5</v>
      </c>
      <c r="BB1755" s="5">
        <f t="shared" si="2061"/>
        <v>2.7301952054523324E-5</v>
      </c>
      <c r="BC1755" s="5">
        <f t="shared" si="2062"/>
        <v>8.2539868161280651E-6</v>
      </c>
      <c r="BD1755" s="5">
        <f t="shared" si="2063"/>
        <v>1.3153935266929883E-3</v>
      </c>
      <c r="BE1755" s="5">
        <f t="shared" si="2064"/>
        <v>1.3440866441552489E-3</v>
      </c>
      <c r="BF1755" s="5">
        <f t="shared" si="2065"/>
        <v>6.8670282707654297E-4</v>
      </c>
      <c r="BG1755" s="5">
        <f t="shared" si="2066"/>
        <v>2.3389403491483492E-4</v>
      </c>
      <c r="BH1755" s="5">
        <f t="shared" si="2067"/>
        <v>5.974901086577753E-5</v>
      </c>
      <c r="BI1755" s="5">
        <f t="shared" si="2068"/>
        <v>1.2210467191225915E-5</v>
      </c>
      <c r="BJ1755" s="8">
        <f t="shared" si="2069"/>
        <v>0.25588669919655294</v>
      </c>
      <c r="BK1755" s="8">
        <f t="shared" si="2070"/>
        <v>0.2585038777916851</v>
      </c>
      <c r="BL1755" s="8">
        <f t="shared" si="2071"/>
        <v>0.43903437833304276</v>
      </c>
      <c r="BM1755" s="8">
        <f t="shared" si="2072"/>
        <v>0.46366905918807616</v>
      </c>
      <c r="BN1755" s="8">
        <f t="shared" si="2073"/>
        <v>0.53526832268943347</v>
      </c>
    </row>
    <row r="1756" spans="1:66" x14ac:dyDescent="0.25">
      <c r="A1756" t="s">
        <v>304</v>
      </c>
      <c r="B1756" t="s">
        <v>339</v>
      </c>
      <c r="C1756" t="s">
        <v>330</v>
      </c>
      <c r="D1756" s="7" t="s">
        <v>575</v>
      </c>
      <c r="E1756">
        <f>VLOOKUP(A1756,home!$A$2:$E$405,3,FALSE)</f>
        <v>1.32222222222222</v>
      </c>
      <c r="F1756">
        <f>VLOOKUP(B1756,home!$B$2:$E$405,3,FALSE)</f>
        <v>1.43</v>
      </c>
      <c r="G1756">
        <f>VLOOKUP(C1756,away!$B$2:$E$405,4,FALSE)</f>
        <v>1.5</v>
      </c>
      <c r="H1756">
        <f>VLOOKUP(A1756,away!$A$2:$E$405,3,FALSE)</f>
        <v>1.2777777777777799</v>
      </c>
      <c r="I1756">
        <f>VLOOKUP(C1756,away!$B$2:$E$405,3,FALSE)</f>
        <v>1.01</v>
      </c>
      <c r="J1756">
        <f>VLOOKUP(B1756,home!$B$2:$E$405,4,FALSE)</f>
        <v>0.74</v>
      </c>
      <c r="K1756" s="3">
        <f t="shared" si="2018"/>
        <v>2.8361666666666618</v>
      </c>
      <c r="L1756" s="3">
        <f t="shared" si="2019"/>
        <v>0.9550111111111127</v>
      </c>
      <c r="M1756" s="5">
        <f t="shared" si="2020"/>
        <v>2.2569004919098436E-2</v>
      </c>
      <c r="N1756" s="5">
        <f t="shared" si="2021"/>
        <v>6.4009459451382908E-2</v>
      </c>
      <c r="O1756" s="5">
        <f t="shared" si="2022"/>
        <v>2.1553650464460367E-2</v>
      </c>
      <c r="P1756" s="5">
        <f t="shared" si="2023"/>
        <v>6.1129744992286898E-2</v>
      </c>
      <c r="Q1756" s="5">
        <f t="shared" si="2024"/>
        <v>9.0770747623681772E-2</v>
      </c>
      <c r="R1756" s="5">
        <f t="shared" si="2025"/>
        <v>1.0291987839282422E-2</v>
      </c>
      <c r="S1756" s="5">
        <f t="shared" si="2026"/>
        <v>4.1393558734836126E-2</v>
      </c>
      <c r="T1756" s="5">
        <f t="shared" si="2027"/>
        <v>8.6687072544478716E-2</v>
      </c>
      <c r="U1756" s="5">
        <f t="shared" si="2028"/>
        <v>2.9189792843511444E-2</v>
      </c>
      <c r="V1756" s="5">
        <f t="shared" si="2029"/>
        <v>1.2457486612744895E-2</v>
      </c>
      <c r="W1756" s="5">
        <f t="shared" si="2030"/>
        <v>8.5813656239566105E-2</v>
      </c>
      <c r="X1756" s="5">
        <f t="shared" si="2031"/>
        <v>8.1952995193855099E-2</v>
      </c>
      <c r="Y1756" s="5">
        <f t="shared" si="2032"/>
        <v>3.9133010499483617E-2</v>
      </c>
      <c r="Z1756" s="5">
        <f t="shared" si="2033"/>
        <v>3.2763209139783887E-3</v>
      </c>
      <c r="AA1756" s="5">
        <f t="shared" si="2034"/>
        <v>9.2921921655283561E-3</v>
      </c>
      <c r="AB1756" s="5">
        <f t="shared" si="2035"/>
        <v>1.3177102840066318E-2</v>
      </c>
      <c r="AC1756" s="5">
        <f t="shared" si="2036"/>
        <v>2.1088739363224656E-3</v>
      </c>
      <c r="AD1756" s="5">
        <f t="shared" si="2037"/>
        <v>6.0845457842862251E-2</v>
      </c>
      <c r="AE1756" s="5">
        <f t="shared" si="2038"/>
        <v>5.8108088300576247E-2</v>
      </c>
      <c r="AF1756" s="5">
        <f t="shared" si="2039"/>
        <v>2.7746934986237985E-2</v>
      </c>
      <c r="AG1756" s="5">
        <f t="shared" si="2040"/>
        <v>8.8328770703783137E-3</v>
      </c>
      <c r="AH1756" s="5">
        <f t="shared" si="2041"/>
        <v>7.8223071910376912E-4</v>
      </c>
      <c r="AI1756" s="5">
        <f t="shared" si="2042"/>
        <v>2.2185366911648026E-3</v>
      </c>
      <c r="AJ1756" s="5">
        <f t="shared" si="2043"/>
        <v>3.1460699061292828E-3</v>
      </c>
      <c r="AK1756" s="5">
        <f t="shared" si="2044"/>
        <v>2.9742595329223282E-3</v>
      </c>
      <c r="AL1756" s="5">
        <f t="shared" si="2045"/>
        <v>2.2848136443832617E-4</v>
      </c>
      <c r="AM1756" s="5">
        <f t="shared" si="2046"/>
        <v>3.4513571870399502E-2</v>
      </c>
      <c r="AN1756" s="5">
        <f t="shared" si="2047"/>
        <v>3.2960844620363472E-2</v>
      </c>
      <c r="AO1756" s="5">
        <f t="shared" si="2048"/>
        <v>1.5738986422027028E-2</v>
      </c>
      <c r="AP1756" s="5">
        <f t="shared" si="2049"/>
        <v>5.0103023035542498E-3</v>
      </c>
      <c r="AQ1756" s="5">
        <f t="shared" si="2050"/>
        <v>1.1962235924799776E-3</v>
      </c>
      <c r="AR1756" s="5">
        <f t="shared" si="2051"/>
        <v>1.4940780563930711E-4</v>
      </c>
      <c r="AS1756" s="5">
        <f t="shared" si="2052"/>
        <v>4.2374543809401414E-4</v>
      </c>
      <c r="AT1756" s="5">
        <f t="shared" si="2053"/>
        <v>6.0090634333715234E-4</v>
      </c>
      <c r="AU1756" s="5">
        <f t="shared" si="2054"/>
        <v>5.6809018025379457E-4</v>
      </c>
      <c r="AV1756" s="5">
        <f t="shared" si="2055"/>
        <v>4.0279960822411692E-4</v>
      </c>
      <c r="AW1756" s="5">
        <f t="shared" si="2056"/>
        <v>1.719049790442839E-5</v>
      </c>
      <c r="AX1756" s="5">
        <f t="shared" si="2057"/>
        <v>1.6314373681071873E-2</v>
      </c>
      <c r="AY1756" s="5">
        <f t="shared" si="2058"/>
        <v>1.5580408136242344E-2</v>
      </c>
      <c r="AZ1756" s="5">
        <f t="shared" si="2059"/>
        <v>7.4397314428787109E-3</v>
      </c>
      <c r="BA1756" s="5">
        <f t="shared" si="2060"/>
        <v>2.3683420638772931E-3</v>
      </c>
      <c r="BB1756" s="5">
        <f t="shared" si="2061"/>
        <v>5.6544824647865972E-4</v>
      </c>
      <c r="BC1756" s="5">
        <f t="shared" si="2062"/>
        <v>1.0800187162908308E-4</v>
      </c>
      <c r="BD1756" s="5">
        <f t="shared" si="2063"/>
        <v>2.3781019078711299E-5</v>
      </c>
      <c r="BE1756" s="5">
        <f t="shared" si="2064"/>
        <v>6.7446933610404905E-5</v>
      </c>
      <c r="BF1756" s="5">
        <f t="shared" si="2065"/>
        <v>9.5645372437354892E-5</v>
      </c>
      <c r="BG1756" s="5">
        <f t="shared" si="2066"/>
        <v>9.0422072375914733E-5</v>
      </c>
      <c r="BH1756" s="5">
        <f t="shared" si="2067"/>
        <v>6.411301690087244E-5</v>
      </c>
      <c r="BI1756" s="5">
        <f t="shared" si="2068"/>
        <v>3.6367040286738137E-5</v>
      </c>
      <c r="BJ1756" s="8">
        <f t="shared" si="2069"/>
        <v>0.7356965340035051</v>
      </c>
      <c r="BK1756" s="8">
        <f t="shared" si="2070"/>
        <v>0.15546755869596948</v>
      </c>
      <c r="BL1756" s="8">
        <f t="shared" si="2071"/>
        <v>9.5148547832407476E-2</v>
      </c>
      <c r="BM1756" s="8">
        <f t="shared" si="2072"/>
        <v>0.70370114851732979</v>
      </c>
      <c r="BN1756" s="8">
        <f t="shared" si="2073"/>
        <v>0.27032459529019282</v>
      </c>
    </row>
    <row r="1757" spans="1:66" x14ac:dyDescent="0.25">
      <c r="A1757" t="s">
        <v>304</v>
      </c>
      <c r="B1757" t="s">
        <v>378</v>
      </c>
      <c r="C1757" t="s">
        <v>305</v>
      </c>
      <c r="D1757" s="7" t="s">
        <v>575</v>
      </c>
      <c r="E1757">
        <f>VLOOKUP(A1757,home!$A$2:$E$405,3,FALSE)</f>
        <v>1.32222222222222</v>
      </c>
      <c r="F1757">
        <f>VLOOKUP(B1757,home!$B$2:$E$405,3,FALSE)</f>
        <v>0.76</v>
      </c>
      <c r="G1757">
        <f>VLOOKUP(C1757,away!$B$2:$E$405,4,FALSE)</f>
        <v>1.34</v>
      </c>
      <c r="H1757">
        <f>VLOOKUP(A1757,away!$A$2:$E$405,3,FALSE)</f>
        <v>1.2777777777777799</v>
      </c>
      <c r="I1757">
        <f>VLOOKUP(C1757,away!$B$2:$E$405,3,FALSE)</f>
        <v>0.84</v>
      </c>
      <c r="J1757">
        <f>VLOOKUP(B1757,home!$B$2:$E$405,4,FALSE)</f>
        <v>1.1299999999999999</v>
      </c>
      <c r="K1757" s="3">
        <f t="shared" si="2018"/>
        <v>1.3465511111111088</v>
      </c>
      <c r="L1757" s="3">
        <f t="shared" si="2019"/>
        <v>1.2128666666666685</v>
      </c>
      <c r="M1757" s="5">
        <f t="shared" si="2020"/>
        <v>7.7349762086097645E-2</v>
      </c>
      <c r="N1757" s="5">
        <f t="shared" si="2021"/>
        <v>0.10415540808121471</v>
      </c>
      <c r="O1757" s="5">
        <f t="shared" si="2022"/>
        <v>9.3814948108825125E-2</v>
      </c>
      <c r="P1757" s="5">
        <f t="shared" si="2023"/>
        <v>0.12632662261476948</v>
      </c>
      <c r="Q1757" s="5">
        <f t="shared" si="2024"/>
        <v>7.0125290239995322E-2</v>
      </c>
      <c r="R1757" s="5">
        <f t="shared" si="2025"/>
        <v>5.689251169812861E-2</v>
      </c>
      <c r="S1757" s="5">
        <f t="shared" si="2026"/>
        <v>5.1578748113960439E-2</v>
      </c>
      <c r="T1757" s="5">
        <f t="shared" si="2027"/>
        <v>8.5052627022415797E-2</v>
      </c>
      <c r="U1757" s="5">
        <f t="shared" si="2028"/>
        <v>7.6608674841016841E-2</v>
      </c>
      <c r="V1757" s="5">
        <f t="shared" si="2029"/>
        <v>9.3597487456204467E-3</v>
      </c>
      <c r="W1757" s="5">
        <f t="shared" si="2030"/>
        <v>3.1475762496551561E-2</v>
      </c>
      <c r="X1757" s="5">
        <f t="shared" si="2031"/>
        <v>3.817590313998423E-2</v>
      </c>
      <c r="Y1757" s="5">
        <f t="shared" si="2032"/>
        <v>2.3151140194191143E-2</v>
      </c>
      <c r="Z1757" s="5">
        <f t="shared" si="2033"/>
        <v>2.3001010340534565E-2</v>
      </c>
      <c r="AA1757" s="5">
        <f t="shared" si="2034"/>
        <v>3.0972036030724917E-2</v>
      </c>
      <c r="AB1757" s="5">
        <f t="shared" si="2035"/>
        <v>2.0852714765272968E-2</v>
      </c>
      <c r="AC1757" s="5">
        <f t="shared" si="2036"/>
        <v>9.5538872362735026E-4</v>
      </c>
      <c r="AD1757" s="5">
        <f t="shared" si="2037"/>
        <v>1.0595930740700222E-2</v>
      </c>
      <c r="AE1757" s="5">
        <f t="shared" si="2038"/>
        <v>1.2851451197703962E-2</v>
      </c>
      <c r="AF1757" s="5">
        <f t="shared" si="2039"/>
        <v>7.7935483879942868E-3</v>
      </c>
      <c r="AG1757" s="5">
        <f t="shared" si="2040"/>
        <v>3.1508450182840056E-3</v>
      </c>
      <c r="AH1757" s="5">
        <f t="shared" si="2041"/>
        <v>6.9742896854224339E-3</v>
      </c>
      <c r="AI1757" s="5">
        <f t="shared" si="2042"/>
        <v>9.3912375251163239E-3</v>
      </c>
      <c r="AJ1757" s="5">
        <f t="shared" si="2043"/>
        <v>6.3228906620768632E-3</v>
      </c>
      <c r="AK1757" s="5">
        <f t="shared" si="2044"/>
        <v>2.8380318154845514E-3</v>
      </c>
      <c r="AL1757" s="5">
        <f t="shared" si="2045"/>
        <v>6.241313611578428E-5</v>
      </c>
      <c r="AM1757" s="5">
        <f t="shared" si="2046"/>
        <v>2.8535924624292471E-3</v>
      </c>
      <c r="AN1757" s="5">
        <f t="shared" si="2047"/>
        <v>3.4610271779316922E-3</v>
      </c>
      <c r="AO1757" s="5">
        <f t="shared" si="2048"/>
        <v>2.0988822482703793E-3</v>
      </c>
      <c r="AP1757" s="5">
        <f t="shared" si="2049"/>
        <v>8.4855477206184594E-4</v>
      </c>
      <c r="AQ1757" s="5">
        <f t="shared" si="2050"/>
        <v>2.572959494686865E-4</v>
      </c>
      <c r="AR1757" s="5">
        <f t="shared" si="2051"/>
        <v>1.6917766966252073E-3</v>
      </c>
      <c r="AS1757" s="5">
        <f t="shared" si="2052"/>
        <v>2.278063790592554E-3</v>
      </c>
      <c r="AT1757" s="5">
        <f t="shared" si="2053"/>
        <v>1.5337646642021941E-3</v>
      </c>
      <c r="AU1757" s="5">
        <f t="shared" si="2054"/>
        <v>6.8843083758814031E-4</v>
      </c>
      <c r="AV1757" s="5">
        <f t="shared" si="2055"/>
        <v>2.3175182731936551E-4</v>
      </c>
      <c r="AW1757" s="5">
        <f t="shared" si="2056"/>
        <v>2.831453330251713E-6</v>
      </c>
      <c r="AX1757" s="5">
        <f t="shared" si="2057"/>
        <v>6.4041801682373166E-4</v>
      </c>
      <c r="AY1757" s="5">
        <f t="shared" si="2058"/>
        <v>7.7674166533827792E-4</v>
      </c>
      <c r="AZ1757" s="5">
        <f t="shared" si="2059"/>
        <v>4.7104203724997716E-4</v>
      </c>
      <c r="BA1757" s="5">
        <f t="shared" si="2060"/>
        <v>1.9043706185975216E-4</v>
      </c>
      <c r="BB1757" s="5">
        <f t="shared" si="2061"/>
        <v>5.7743691106907948E-5</v>
      </c>
      <c r="BC1757" s="5">
        <f t="shared" si="2062"/>
        <v>1.4007079630773041E-5</v>
      </c>
      <c r="BD1757" s="5">
        <f t="shared" si="2063"/>
        <v>3.4198326046336032E-4</v>
      </c>
      <c r="BE1757" s="5">
        <f t="shared" si="2064"/>
        <v>4.6049793935833751E-4</v>
      </c>
      <c r="BF1757" s="5">
        <f t="shared" si="2065"/>
        <v>3.1004200595367273E-4</v>
      </c>
      <c r="BG1757" s="5">
        <f t="shared" si="2066"/>
        <v>1.3916246920267833E-4</v>
      </c>
      <c r="BH1757" s="5">
        <f t="shared" si="2067"/>
        <v>4.6847344382458003E-5</v>
      </c>
      <c r="BI1757" s="5">
        <f t="shared" si="2068"/>
        <v>1.2616468726160717E-5</v>
      </c>
      <c r="BJ1757" s="8">
        <f t="shared" si="2069"/>
        <v>0.39819764868120627</v>
      </c>
      <c r="BK1757" s="8">
        <f t="shared" si="2070"/>
        <v>0.26640942508552939</v>
      </c>
      <c r="BL1757" s="8">
        <f t="shared" si="2071"/>
        <v>0.31240227243648266</v>
      </c>
      <c r="BM1757" s="8">
        <f t="shared" si="2072"/>
        <v>0.47057190350271405</v>
      </c>
      <c r="BN1757" s="8">
        <f t="shared" si="2073"/>
        <v>0.52866454282903086</v>
      </c>
    </row>
    <row r="1758" spans="1:66" x14ac:dyDescent="0.25">
      <c r="A1758" t="s">
        <v>301</v>
      </c>
      <c r="B1758" t="s">
        <v>319</v>
      </c>
      <c r="C1758" t="s">
        <v>385</v>
      </c>
      <c r="D1758" s="7" t="s">
        <v>575</v>
      </c>
      <c r="E1758">
        <f>VLOOKUP(A1758,home!$A$2:$E$405,3,FALSE)</f>
        <v>1.42105263157895</v>
      </c>
      <c r="F1758">
        <f>VLOOKUP(B1758,home!$B$2:$E$405,3,FALSE)</f>
        <v>0.7</v>
      </c>
      <c r="G1758">
        <f>VLOOKUP(C1758,away!$B$2:$E$405,4,FALSE)</f>
        <v>0.7</v>
      </c>
      <c r="H1758">
        <f>VLOOKUP(A1758,away!$A$2:$E$405,3,FALSE)</f>
        <v>1.0815789473684201</v>
      </c>
      <c r="I1758">
        <f>VLOOKUP(C1758,away!$B$2:$E$405,3,FALSE)</f>
        <v>0.85</v>
      </c>
      <c r="J1758">
        <f>VLOOKUP(B1758,home!$B$2:$E$405,4,FALSE)</f>
        <v>1.17</v>
      </c>
      <c r="K1758" s="3">
        <f t="shared" si="2018"/>
        <v>0.69631578947368544</v>
      </c>
      <c r="L1758" s="3">
        <f t="shared" si="2019"/>
        <v>1.0756302631578938</v>
      </c>
      <c r="M1758" s="5">
        <f t="shared" si="2020"/>
        <v>0.17000183419094511</v>
      </c>
      <c r="N1758" s="5">
        <f t="shared" si="2021"/>
        <v>0.11837496138664254</v>
      </c>
      <c r="O1758" s="5">
        <f t="shared" si="2022"/>
        <v>0.18285911764813093</v>
      </c>
      <c r="P1758" s="5">
        <f t="shared" si="2023"/>
        <v>0.12732769086761983</v>
      </c>
      <c r="Q1758" s="5">
        <f t="shared" si="2024"/>
        <v>4.1213177345928505E-2</v>
      </c>
      <c r="R1758" s="5">
        <f t="shared" si="2025"/>
        <v>9.8344400418339653E-2</v>
      </c>
      <c r="S1758" s="5">
        <f t="shared" si="2026"/>
        <v>2.3841420504131943E-2</v>
      </c>
      <c r="T1758" s="5">
        <f t="shared" si="2027"/>
        <v>4.4330140794174022E-2</v>
      </c>
      <c r="U1758" s="5">
        <f t="shared" si="2028"/>
        <v>6.8478758817612423E-2</v>
      </c>
      <c r="V1758" s="5">
        <f t="shared" si="2029"/>
        <v>1.9840786060025639E-3</v>
      </c>
      <c r="W1758" s="5">
        <f t="shared" si="2030"/>
        <v>9.5657953734497383E-3</v>
      </c>
      <c r="X1758" s="5">
        <f t="shared" si="2031"/>
        <v>1.0289258994858306E-2</v>
      </c>
      <c r="Y1758" s="5">
        <f t="shared" si="2032"/>
        <v>5.5337191801695827E-3</v>
      </c>
      <c r="Z1758" s="5">
        <f t="shared" si="2033"/>
        <v>3.5260737767361321E-2</v>
      </c>
      <c r="AA1758" s="5">
        <f t="shared" si="2034"/>
        <v>2.45526084559048E-2</v>
      </c>
      <c r="AB1758" s="5">
        <f t="shared" si="2035"/>
        <v>8.5481844703058155E-3</v>
      </c>
      <c r="AC1758" s="5">
        <f t="shared" si="2036"/>
        <v>9.287699328526137E-5</v>
      </c>
      <c r="AD1758" s="5">
        <f t="shared" si="2037"/>
        <v>1.6652035893518452E-3</v>
      </c>
      <c r="AE1758" s="5">
        <f t="shared" si="2038"/>
        <v>1.7911433750259947E-3</v>
      </c>
      <c r="AF1758" s="5">
        <f t="shared" si="2039"/>
        <v>9.6330400991636428E-4</v>
      </c>
      <c r="AG1758" s="5">
        <f t="shared" si="2040"/>
        <v>3.4538631522913109E-4</v>
      </c>
      <c r="AH1758" s="5">
        <f t="shared" si="2041"/>
        <v>9.481879160962086E-3</v>
      </c>
      <c r="AI1758" s="5">
        <f t="shared" si="2042"/>
        <v>6.6023821736594015E-3</v>
      </c>
      <c r="AJ1758" s="5">
        <f t="shared" si="2043"/>
        <v>2.298671477829316E-3</v>
      </c>
      <c r="AK1758" s="5">
        <f t="shared" si="2044"/>
        <v>5.3353374827512122E-4</v>
      </c>
      <c r="AL1758" s="5">
        <f t="shared" si="2045"/>
        <v>2.7825142348657441E-6</v>
      </c>
      <c r="AM1758" s="5">
        <f t="shared" si="2046"/>
        <v>2.3190151039078908E-4</v>
      </c>
      <c r="AN1758" s="5">
        <f t="shared" si="2047"/>
        <v>2.4944028264835754E-4</v>
      </c>
      <c r="AO1758" s="5">
        <f t="shared" si="2048"/>
        <v>1.3415275843361608E-4</v>
      </c>
      <c r="AP1758" s="5">
        <f t="shared" si="2049"/>
        <v>4.8099588952435948E-5</v>
      </c>
      <c r="AQ1758" s="5">
        <f t="shared" si="2050"/>
        <v>1.2934343380673798E-5</v>
      </c>
      <c r="AR1758" s="5">
        <f t="shared" si="2051"/>
        <v>2.0397992354273995E-3</v>
      </c>
      <c r="AS1758" s="5">
        <f t="shared" si="2052"/>
        <v>1.4203444149844498E-3</v>
      </c>
      <c r="AT1758" s="5">
        <f t="shared" si="2053"/>
        <v>4.9450412132221843E-4</v>
      </c>
      <c r="AU1758" s="5">
        <f t="shared" si="2054"/>
        <v>1.1477700921215723E-4</v>
      </c>
      <c r="AV1758" s="5">
        <f t="shared" si="2055"/>
        <v>1.9980260945747928E-5</v>
      </c>
      <c r="AW1758" s="5">
        <f t="shared" si="2056"/>
        <v>5.7890080032541652E-8</v>
      </c>
      <c r="AX1758" s="5">
        <f t="shared" si="2057"/>
        <v>2.6912780547983709E-5</v>
      </c>
      <c r="AY1758" s="5">
        <f t="shared" si="2058"/>
        <v>2.8948201223138366E-5</v>
      </c>
      <c r="AZ1758" s="5">
        <f t="shared" si="2059"/>
        <v>1.556878064979599E-5</v>
      </c>
      <c r="BA1758" s="5">
        <f t="shared" si="2060"/>
        <v>5.5820838757958624E-6</v>
      </c>
      <c r="BB1758" s="5">
        <f t="shared" si="2061"/>
        <v>1.5010645870729345E-6</v>
      </c>
      <c r="BC1758" s="5">
        <f t="shared" si="2062"/>
        <v>3.2291809936205118E-7</v>
      </c>
      <c r="BD1758" s="5">
        <f t="shared" si="2063"/>
        <v>3.6567829806534067E-4</v>
      </c>
      <c r="BE1758" s="5">
        <f t="shared" si="2064"/>
        <v>2.5462757281076139E-4</v>
      </c>
      <c r="BF1758" s="5">
        <f t="shared" si="2065"/>
        <v>8.8650599691746795E-5</v>
      </c>
      <c r="BG1758" s="5">
        <f t="shared" si="2066"/>
        <v>2.0576270770558109E-5</v>
      </c>
      <c r="BH1758" s="5">
        <f t="shared" si="2067"/>
        <v>3.5818955565063711E-6</v>
      </c>
      <c r="BI1758" s="5">
        <f t="shared" si="2068"/>
        <v>4.9882608644820417E-7</v>
      </c>
      <c r="BJ1758" s="8">
        <f t="shared" si="2069"/>
        <v>0.2348274546775351</v>
      </c>
      <c r="BK1758" s="8">
        <f t="shared" si="2070"/>
        <v>0.32327963187744269</v>
      </c>
      <c r="BL1758" s="8">
        <f t="shared" si="2071"/>
        <v>0.40652255487589289</v>
      </c>
      <c r="BM1758" s="8">
        <f t="shared" si="2072"/>
        <v>0.26174030702948214</v>
      </c>
      <c r="BN1758" s="8">
        <f t="shared" si="2073"/>
        <v>0.73812118185760667</v>
      </c>
    </row>
    <row r="1759" spans="1:66" x14ac:dyDescent="0.25">
      <c r="A1759" t="s">
        <v>301</v>
      </c>
      <c r="B1759" t="s">
        <v>341</v>
      </c>
      <c r="C1759" t="s">
        <v>383</v>
      </c>
      <c r="D1759" s="7" t="s">
        <v>575</v>
      </c>
      <c r="E1759">
        <f>VLOOKUP(A1759,home!$A$2:$E$405,3,FALSE)</f>
        <v>1.42105263157895</v>
      </c>
      <c r="F1759">
        <f>VLOOKUP(B1759,home!$B$2:$E$405,3,FALSE)</f>
        <v>0.78</v>
      </c>
      <c r="G1759">
        <f>VLOOKUP(C1759,away!$B$2:$E$405,4,FALSE)</f>
        <v>0.96</v>
      </c>
      <c r="H1759">
        <f>VLOOKUP(A1759,away!$A$2:$E$405,3,FALSE)</f>
        <v>1.0815789473684201</v>
      </c>
      <c r="I1759">
        <f>VLOOKUP(C1759,away!$B$2:$E$405,3,FALSE)</f>
        <v>1.06</v>
      </c>
      <c r="J1759">
        <f>VLOOKUP(B1759,home!$B$2:$E$405,4,FALSE)</f>
        <v>0.73</v>
      </c>
      <c r="K1759" s="3">
        <f t="shared" si="2018"/>
        <v>1.0640842105263177</v>
      </c>
      <c r="L1759" s="3">
        <f t="shared" si="2019"/>
        <v>0.83692578947368357</v>
      </c>
      <c r="M1759" s="5">
        <f t="shared" si="2020"/>
        <v>0.14941763117901727</v>
      </c>
      <c r="N1759" s="5">
        <f t="shared" si="2021"/>
        <v>0.15899294211183709</v>
      </c>
      <c r="O1759" s="5">
        <f t="shared" si="2022"/>
        <v>0.1250514689357867</v>
      </c>
      <c r="P1759" s="5">
        <f t="shared" si="2023"/>
        <v>0.13306529359769292</v>
      </c>
      <c r="Q1759" s="5">
        <f t="shared" si="2024"/>
        <v>8.4590939643165344E-2</v>
      </c>
      <c r="R1759" s="5">
        <f t="shared" si="2025"/>
        <v>5.2329399681963554E-2</v>
      </c>
      <c r="S1759" s="5">
        <f t="shared" si="2026"/>
        <v>2.9625640930932395E-2</v>
      </c>
      <c r="T1759" s="5">
        <f t="shared" si="2027"/>
        <v>7.079633894317687E-2</v>
      </c>
      <c r="U1759" s="5">
        <f t="shared" si="2028"/>
        <v>5.568288794789833E-2</v>
      </c>
      <c r="V1759" s="5">
        <f t="shared" si="2029"/>
        <v>2.9314885007492601E-3</v>
      </c>
      <c r="W1759" s="5">
        <f t="shared" si="2030"/>
        <v>3.0003961075959002E-2</v>
      </c>
      <c r="X1759" s="5">
        <f t="shared" si="2031"/>
        <v>2.5111088810834657E-2</v>
      </c>
      <c r="Y1759" s="5">
        <f t="shared" si="2032"/>
        <v>1.0508058913775788E-2</v>
      </c>
      <c r="Z1759" s="5">
        <f t="shared" si="2033"/>
        <v>1.4598608047170425E-2</v>
      </c>
      <c r="AA1759" s="5">
        <f t="shared" si="2034"/>
        <v>1.5534148318656489E-2</v>
      </c>
      <c r="AB1759" s="5">
        <f t="shared" si="2035"/>
        <v>8.2648209749281564E-3</v>
      </c>
      <c r="AC1759" s="5">
        <f t="shared" si="2036"/>
        <v>1.6316656163350743E-4</v>
      </c>
      <c r="AD1759" s="5">
        <f t="shared" si="2037"/>
        <v>7.9816853085435489E-3</v>
      </c>
      <c r="AE1759" s="5">
        <f t="shared" si="2038"/>
        <v>6.6800782781833105E-3</v>
      </c>
      <c r="AF1759" s="5">
        <f t="shared" si="2039"/>
        <v>2.795364893357286E-3</v>
      </c>
      <c r="AG1759" s="5">
        <f t="shared" si="2040"/>
        <v>7.7983765674668863E-4</v>
      </c>
      <c r="AH1759" s="5">
        <f t="shared" si="2041"/>
        <v>3.0544878912737439E-3</v>
      </c>
      <c r="AI1759" s="5">
        <f t="shared" si="2042"/>
        <v>3.2502323363482184E-3</v>
      </c>
      <c r="AJ1759" s="5">
        <f t="shared" si="2043"/>
        <v>1.7292604548251015E-3</v>
      </c>
      <c r="AK1759" s="5">
        <f t="shared" si="2044"/>
        <v>6.1335958195564975E-4</v>
      </c>
      <c r="AL1759" s="5">
        <f t="shared" si="2045"/>
        <v>5.8123813790290455E-6</v>
      </c>
      <c r="AM1759" s="5">
        <f t="shared" si="2046"/>
        <v>1.6986370620422147E-3</v>
      </c>
      <c r="AN1759" s="5">
        <f t="shared" si="2047"/>
        <v>1.4216331641789387E-3</v>
      </c>
      <c r="AO1759" s="5">
        <f t="shared" si="2048"/>
        <v>5.9490072913621461E-4</v>
      </c>
      <c r="AP1759" s="5">
        <f t="shared" si="2049"/>
        <v>1.6596258746359881E-4</v>
      </c>
      <c r="AQ1759" s="5">
        <f t="shared" si="2050"/>
        <v>3.4724592384016916E-5</v>
      </c>
      <c r="AR1759" s="5">
        <f t="shared" si="2051"/>
        <v>5.1127593796841718E-4</v>
      </c>
      <c r="AS1759" s="5">
        <f t="shared" si="2052"/>
        <v>5.4404065281422572E-4</v>
      </c>
      <c r="AT1759" s="5">
        <f t="shared" si="2053"/>
        <v>2.8945253427202391E-4</v>
      </c>
      <c r="AU1759" s="5">
        <f t="shared" si="2054"/>
        <v>1.0266729047189617E-4</v>
      </c>
      <c r="AV1759" s="5">
        <f t="shared" si="2055"/>
        <v>2.7311660682165941E-5</v>
      </c>
      <c r="AW1759" s="5">
        <f t="shared" si="2056"/>
        <v>1.4378532108652424E-7</v>
      </c>
      <c r="AX1759" s="5">
        <f t="shared" si="2057"/>
        <v>3.0124881285565556E-4</v>
      </c>
      <c r="AY1759" s="5">
        <f t="shared" si="2058"/>
        <v>2.5212290052722947E-4</v>
      </c>
      <c r="AZ1759" s="5">
        <f t="shared" si="2059"/>
        <v>1.0550407878407326E-4</v>
      </c>
      <c r="BA1759" s="5">
        <f t="shared" si="2060"/>
        <v>2.9433028143018072E-5</v>
      </c>
      <c r="BB1759" s="5">
        <f t="shared" si="2061"/>
        <v>6.1583150787991356E-6</v>
      </c>
      <c r="BC1759" s="5">
        <f t="shared" si="2062"/>
        <v>1.0308105418303315E-6</v>
      </c>
      <c r="BD1759" s="5">
        <f t="shared" si="2063"/>
        <v>7.1316669670519239E-5</v>
      </c>
      <c r="BE1759" s="5">
        <f t="shared" si="2064"/>
        <v>7.5886942143720649E-5</v>
      </c>
      <c r="BF1759" s="5">
        <f t="shared" si="2065"/>
        <v>4.0375048460128656E-5</v>
      </c>
      <c r="BG1759" s="5">
        <f t="shared" si="2066"/>
        <v>1.4320817188552609E-5</v>
      </c>
      <c r="BH1759" s="5">
        <f t="shared" si="2067"/>
        <v>3.8096388630431804E-6</v>
      </c>
      <c r="BI1759" s="5">
        <f t="shared" si="2068"/>
        <v>8.1075531239433654E-7</v>
      </c>
      <c r="BJ1759" s="8">
        <f t="shared" si="2069"/>
        <v>0.40285165171671505</v>
      </c>
      <c r="BK1759" s="8">
        <f t="shared" si="2070"/>
        <v>0.31546115605193165</v>
      </c>
      <c r="BL1759" s="8">
        <f t="shared" si="2071"/>
        <v>0.26719133407148293</v>
      </c>
      <c r="BM1759" s="8">
        <f t="shared" si="2072"/>
        <v>0.29640309562263101</v>
      </c>
      <c r="BN1759" s="8">
        <f t="shared" si="2073"/>
        <v>0.70344767514946294</v>
      </c>
    </row>
    <row r="1760" spans="1:66" x14ac:dyDescent="0.25">
      <c r="A1760" t="s">
        <v>301</v>
      </c>
      <c r="B1760" t="s">
        <v>369</v>
      </c>
      <c r="C1760" t="s">
        <v>313</v>
      </c>
      <c r="D1760" s="7" t="s">
        <v>575</v>
      </c>
      <c r="E1760">
        <f>VLOOKUP(A1760,home!$A$2:$E$405,3,FALSE)</f>
        <v>1.42105263157895</v>
      </c>
      <c r="F1760">
        <f>VLOOKUP(B1760,home!$B$2:$E$405,3,FALSE)</f>
        <v>1.33</v>
      </c>
      <c r="G1760">
        <f>VLOOKUP(C1760,away!$B$2:$E$405,4,FALSE)</f>
        <v>1</v>
      </c>
      <c r="H1760">
        <f>VLOOKUP(A1760,away!$A$2:$E$405,3,FALSE)</f>
        <v>1.0815789473684201</v>
      </c>
      <c r="I1760">
        <f>VLOOKUP(C1760,away!$B$2:$E$405,3,FALSE)</f>
        <v>1.19</v>
      </c>
      <c r="J1760">
        <f>VLOOKUP(B1760,home!$B$2:$E$405,4,FALSE)</f>
        <v>0.83</v>
      </c>
      <c r="K1760" s="3">
        <f t="shared" si="2018"/>
        <v>1.8900000000000037</v>
      </c>
      <c r="L1760" s="3">
        <f t="shared" si="2019"/>
        <v>1.0682755263157884</v>
      </c>
      <c r="M1760" s="5">
        <f t="shared" si="2020"/>
        <v>5.1908354625837323E-2</v>
      </c>
      <c r="N1760" s="5">
        <f t="shared" si="2021"/>
        <v>9.8106790242832725E-2</v>
      </c>
      <c r="O1760" s="5">
        <f t="shared" si="2022"/>
        <v>5.545242485810295E-2</v>
      </c>
      <c r="P1760" s="5">
        <f t="shared" si="2023"/>
        <v>0.10480508298181479</v>
      </c>
      <c r="Q1760" s="5">
        <f t="shared" si="2024"/>
        <v>9.2710916779477126E-2</v>
      </c>
      <c r="R1760" s="5">
        <f t="shared" si="2025"/>
        <v>2.9619234175388316E-2</v>
      </c>
      <c r="S1760" s="5">
        <f t="shared" si="2026"/>
        <v>5.2901433198952519E-2</v>
      </c>
      <c r="T1760" s="5">
        <f t="shared" si="2027"/>
        <v>9.9040803417815182E-2</v>
      </c>
      <c r="U1760" s="5">
        <f t="shared" si="2028"/>
        <v>5.5980352591484032E-2</v>
      </c>
      <c r="V1760" s="5">
        <f t="shared" si="2029"/>
        <v>1.1867794342628836E-2</v>
      </c>
      <c r="W1760" s="5">
        <f t="shared" si="2030"/>
        <v>5.8407877571070715E-2</v>
      </c>
      <c r="X1760" s="5">
        <f t="shared" si="2031"/>
        <v>6.23957061532237E-2</v>
      </c>
      <c r="Y1760" s="5">
        <f t="shared" si="2032"/>
        <v>3.3327902915340157E-2</v>
      </c>
      <c r="Z1760" s="5">
        <f t="shared" si="2033"/>
        <v>1.0547167659261182E-2</v>
      </c>
      <c r="AA1760" s="5">
        <f t="shared" si="2034"/>
        <v>1.9934146876003672E-2</v>
      </c>
      <c r="AB1760" s="5">
        <f t="shared" si="2035"/>
        <v>1.883776879782351E-2</v>
      </c>
      <c r="AC1760" s="5">
        <f t="shared" si="2036"/>
        <v>1.4975975204953138E-3</v>
      </c>
      <c r="AD1760" s="5">
        <f t="shared" si="2037"/>
        <v>2.7597722152330962E-2</v>
      </c>
      <c r="AE1760" s="5">
        <f t="shared" si="2038"/>
        <v>2.948197115739825E-2</v>
      </c>
      <c r="AF1760" s="5">
        <f t="shared" si="2039"/>
        <v>1.5747434127498253E-2</v>
      </c>
      <c r="AG1760" s="5">
        <f t="shared" si="2040"/>
        <v>5.6075328268921356E-3</v>
      </c>
      <c r="AH1760" s="5">
        <f t="shared" si="2041"/>
        <v>2.8168202705845242E-3</v>
      </c>
      <c r="AI1760" s="5">
        <f t="shared" si="2042"/>
        <v>5.3237903114047615E-3</v>
      </c>
      <c r="AJ1760" s="5">
        <f t="shared" si="2043"/>
        <v>5.0309818442775102E-3</v>
      </c>
      <c r="AK1760" s="5">
        <f t="shared" si="2044"/>
        <v>3.169518561894838E-3</v>
      </c>
      <c r="AL1760" s="5">
        <f t="shared" si="2045"/>
        <v>1.2094841652387641E-4</v>
      </c>
      <c r="AM1760" s="5">
        <f t="shared" si="2046"/>
        <v>1.0431938973581124E-2</v>
      </c>
      <c r="AN1760" s="5">
        <f t="shared" si="2047"/>
        <v>1.114418509749656E-2</v>
      </c>
      <c r="AO1760" s="5">
        <f t="shared" si="2048"/>
        <v>5.9525301001943512E-3</v>
      </c>
      <c r="AP1760" s="5">
        <f t="shared" si="2049"/>
        <v>2.1196474085652312E-3</v>
      </c>
      <c r="AQ1760" s="5">
        <f t="shared" si="2050"/>
        <v>5.6609186274722968E-4</v>
      </c>
      <c r="AR1760" s="5">
        <f t="shared" si="2051"/>
        <v>6.0182803141913303E-4</v>
      </c>
      <c r="AS1760" s="5">
        <f t="shared" si="2052"/>
        <v>1.1374549793821637E-3</v>
      </c>
      <c r="AT1760" s="5">
        <f t="shared" si="2053"/>
        <v>1.074894955516147E-3</v>
      </c>
      <c r="AU1760" s="5">
        <f t="shared" si="2054"/>
        <v>6.7718382197517405E-4</v>
      </c>
      <c r="AV1760" s="5">
        <f t="shared" si="2055"/>
        <v>3.1996935588327031E-4</v>
      </c>
      <c r="AW1760" s="5">
        <f t="shared" si="2056"/>
        <v>6.7833272492530375E-6</v>
      </c>
      <c r="AX1760" s="5">
        <f t="shared" si="2057"/>
        <v>3.2860607766780599E-3</v>
      </c>
      <c r="AY1760" s="5">
        <f t="shared" si="2058"/>
        <v>3.5104183057114227E-3</v>
      </c>
      <c r="AZ1760" s="5">
        <f t="shared" si="2059"/>
        <v>1.875046981561224E-3</v>
      </c>
      <c r="BA1760" s="5">
        <f t="shared" si="2060"/>
        <v>6.6768893369804905E-4</v>
      </c>
      <c r="BB1760" s="5">
        <f t="shared" si="2061"/>
        <v>1.7831893676537768E-4</v>
      </c>
      <c r="BC1760" s="5">
        <f t="shared" si="2062"/>
        <v>3.8098751205021134E-5</v>
      </c>
      <c r="BD1760" s="5">
        <f t="shared" si="2063"/>
        <v>1.0715302616931152E-4</v>
      </c>
      <c r="BE1760" s="5">
        <f t="shared" si="2064"/>
        <v>2.0251921945999915E-4</v>
      </c>
      <c r="BF1760" s="5">
        <f t="shared" si="2065"/>
        <v>1.9138066238969962E-4</v>
      </c>
      <c r="BG1760" s="5">
        <f t="shared" si="2066"/>
        <v>1.2056981730551101E-4</v>
      </c>
      <c r="BH1760" s="5">
        <f t="shared" si="2067"/>
        <v>5.6969238676854054E-5</v>
      </c>
      <c r="BI1760" s="5">
        <f t="shared" si="2068"/>
        <v>2.1534372219850876E-5</v>
      </c>
      <c r="BJ1760" s="8">
        <f t="shared" si="2069"/>
        <v>0.56219468347208268</v>
      </c>
      <c r="BK1760" s="8">
        <f t="shared" si="2070"/>
        <v>0.22661162939196405</v>
      </c>
      <c r="BL1760" s="8">
        <f t="shared" si="2071"/>
        <v>0.20067649576736124</v>
      </c>
      <c r="BM1760" s="8">
        <f t="shared" si="2072"/>
        <v>0.56392353764875358</v>
      </c>
      <c r="BN1760" s="8">
        <f t="shared" si="2073"/>
        <v>0.43260280366345322</v>
      </c>
    </row>
    <row r="1761" spans="1:66" x14ac:dyDescent="0.25">
      <c r="A1761" t="s">
        <v>301</v>
      </c>
      <c r="B1761" t="s">
        <v>355</v>
      </c>
      <c r="C1761" t="s">
        <v>314</v>
      </c>
      <c r="D1761" s="7" t="s">
        <v>575</v>
      </c>
      <c r="E1761">
        <f>VLOOKUP(A1761,home!$A$2:$E$405,3,FALSE)</f>
        <v>1.42105263157895</v>
      </c>
      <c r="F1761">
        <f>VLOOKUP(B1761,home!$B$2:$E$405,3,FALSE)</f>
        <v>0.74</v>
      </c>
      <c r="G1761">
        <f>VLOOKUP(C1761,away!$B$2:$E$405,4,FALSE)</f>
        <v>0.7</v>
      </c>
      <c r="H1761">
        <f>VLOOKUP(A1761,away!$A$2:$E$405,3,FALSE)</f>
        <v>1.0815789473684201</v>
      </c>
      <c r="I1761">
        <f>VLOOKUP(C1761,away!$B$2:$E$405,3,FALSE)</f>
        <v>1.1499999999999999</v>
      </c>
      <c r="J1761">
        <f>VLOOKUP(B1761,home!$B$2:$E$405,4,FALSE)</f>
        <v>1.22</v>
      </c>
      <c r="K1761" s="3">
        <f t="shared" si="2018"/>
        <v>0.73610526315789604</v>
      </c>
      <c r="L1761" s="3">
        <f t="shared" si="2019"/>
        <v>1.5174552631578933</v>
      </c>
      <c r="M1761" s="5">
        <f t="shared" si="2020"/>
        <v>0.1050246151482401</v>
      </c>
      <c r="N1761" s="5">
        <f t="shared" si="2021"/>
        <v>7.730917197175205E-2</v>
      </c>
      <c r="O1761" s="5">
        <f t="shared" si="2022"/>
        <v>0.15937015501782914</v>
      </c>
      <c r="P1761" s="5">
        <f t="shared" si="2023"/>
        <v>0.11731320989891382</v>
      </c>
      <c r="Q1761" s="5">
        <f t="shared" si="2024"/>
        <v>2.8453844189392785E-2</v>
      </c>
      <c r="R1761" s="5">
        <f t="shared" si="2025"/>
        <v>0.12091854026104713</v>
      </c>
      <c r="S1761" s="5">
        <f t="shared" si="2026"/>
        <v>3.27599134673364E-2</v>
      </c>
      <c r="T1761" s="5">
        <f t="shared" si="2027"/>
        <v>4.3177435622268716E-2</v>
      </c>
      <c r="U1761" s="5">
        <f t="shared" si="2028"/>
        <v>8.9008773899526758E-2</v>
      </c>
      <c r="V1761" s="5">
        <f t="shared" si="2029"/>
        <v>4.0658940334440553E-3</v>
      </c>
      <c r="W1761" s="5">
        <f t="shared" si="2030"/>
        <v>6.981674821628917E-3</v>
      </c>
      <c r="X1761" s="5">
        <f t="shared" si="2031"/>
        <v>1.0594379203737745E-2</v>
      </c>
      <c r="Y1761" s="5">
        <f t="shared" si="2032"/>
        <v>8.0382482413011887E-3</v>
      </c>
      <c r="Z1761" s="5">
        <f t="shared" si="2033"/>
        <v>6.1162825110831848E-2</v>
      </c>
      <c r="AA1761" s="5">
        <f t="shared" si="2034"/>
        <v>4.5022277473689254E-2</v>
      </c>
      <c r="AB1761" s="5">
        <f t="shared" si="2035"/>
        <v>1.6570567703868919E-2</v>
      </c>
      <c r="AC1761" s="5">
        <f t="shared" si="2036"/>
        <v>2.8385195669302857E-4</v>
      </c>
      <c r="AD1761" s="5">
        <f t="shared" si="2037"/>
        <v>1.2848118954645025E-3</v>
      </c>
      <c r="AE1761" s="5">
        <f t="shared" si="2038"/>
        <v>1.949644572940478E-3</v>
      </c>
      <c r="AF1761" s="5">
        <f t="shared" si="2039"/>
        <v>1.4792492092478764E-3</v>
      </c>
      <c r="AG1761" s="5">
        <f t="shared" si="2040"/>
        <v>7.4823149936511374E-4</v>
      </c>
      <c r="AH1761" s="5">
        <f t="shared" si="2041"/>
        <v>2.3202962718509395E-2</v>
      </c>
      <c r="AI1761" s="5">
        <f t="shared" si="2042"/>
        <v>1.7079822977951211E-2</v>
      </c>
      <c r="AJ1761" s="5">
        <f t="shared" si="2043"/>
        <v>6.286273793937527E-3</v>
      </c>
      <c r="AK1761" s="5">
        <f t="shared" si="2044"/>
        <v>1.5424530751229897E-3</v>
      </c>
      <c r="AL1761" s="5">
        <f t="shared" si="2045"/>
        <v>1.268258269882539E-5</v>
      </c>
      <c r="AM1761" s="5">
        <f t="shared" si="2046"/>
        <v>1.8915135968385858E-4</v>
      </c>
      <c r="AN1761" s="5">
        <f t="shared" si="2047"/>
        <v>2.8702872628574291E-4</v>
      </c>
      <c r="AO1761" s="5">
        <f t="shared" si="2048"/>
        <v>2.1777662568990354E-4</v>
      </c>
      <c r="AP1761" s="5">
        <f t="shared" si="2049"/>
        <v>1.1015542894863684E-4</v>
      </c>
      <c r="AQ1761" s="5">
        <f t="shared" si="2050"/>
        <v>4.1788983855881104E-5</v>
      </c>
      <c r="AR1761" s="5">
        <f t="shared" si="2051"/>
        <v>7.0418915796116857E-3</v>
      </c>
      <c r="AS1761" s="5">
        <f t="shared" si="2052"/>
        <v>5.1835734543394327E-3</v>
      </c>
      <c r="AT1761" s="5">
        <f t="shared" si="2053"/>
        <v>1.9078278508524059E-3</v>
      </c>
      <c r="AU1761" s="5">
        <f t="shared" si="2054"/>
        <v>4.681207074038912E-4</v>
      </c>
      <c r="AV1761" s="5">
        <f t="shared" si="2055"/>
        <v>8.6146529128300431E-5</v>
      </c>
      <c r="AW1761" s="5">
        <f t="shared" si="2056"/>
        <v>3.9351475527575282E-7</v>
      </c>
      <c r="AX1761" s="5">
        <f t="shared" si="2057"/>
        <v>2.3205885232793422E-5</v>
      </c>
      <c r="AY1761" s="5">
        <f t="shared" si="2058"/>
        <v>3.5213892682740407E-5</v>
      </c>
      <c r="AZ1761" s="5">
        <f t="shared" si="2059"/>
        <v>2.671775339385084E-5</v>
      </c>
      <c r="BA1761" s="5">
        <f t="shared" si="2060"/>
        <v>1.3514331835751205E-5</v>
      </c>
      <c r="BB1761" s="5">
        <f t="shared" si="2061"/>
        <v>5.1268484930557367E-6</v>
      </c>
      <c r="BC1761" s="5">
        <f t="shared" si="2062"/>
        <v>1.555952645840107E-6</v>
      </c>
      <c r="BD1761" s="5">
        <f t="shared" si="2063"/>
        <v>1.7809592400114982E-3</v>
      </c>
      <c r="BE1761" s="5">
        <f t="shared" si="2064"/>
        <v>1.3109734700421506E-3</v>
      </c>
      <c r="BF1761" s="5">
        <f t="shared" si="2065"/>
        <v>4.8250723557919864E-4</v>
      </c>
      <c r="BG1761" s="5">
        <f t="shared" si="2066"/>
        <v>1.1839203854053834E-4</v>
      </c>
      <c r="BH1761" s="5">
        <f t="shared" si="2067"/>
        <v>2.1787250671420683E-5</v>
      </c>
      <c r="BI1761" s="5">
        <f t="shared" si="2068"/>
        <v>3.2075419777946337E-6</v>
      </c>
      <c r="BJ1761" s="8">
        <f t="shared" si="2069"/>
        <v>0.18096792701584744</v>
      </c>
      <c r="BK1761" s="8">
        <f t="shared" si="2070"/>
        <v>0.25949538098000896</v>
      </c>
      <c r="BL1761" s="8">
        <f t="shared" si="2071"/>
        <v>0.49740721381964065</v>
      </c>
      <c r="BM1761" s="8">
        <f t="shared" si="2072"/>
        <v>0.39060899006122629</v>
      </c>
      <c r="BN1761" s="8">
        <f t="shared" si="2073"/>
        <v>0.60838953648717498</v>
      </c>
    </row>
    <row r="1762" spans="1:66" x14ac:dyDescent="0.25">
      <c r="A1762" t="s">
        <v>303</v>
      </c>
      <c r="B1762" t="s">
        <v>357</v>
      </c>
      <c r="C1762" t="s">
        <v>348</v>
      </c>
      <c r="D1762" s="7" t="s">
        <v>575</v>
      </c>
      <c r="E1762">
        <f>VLOOKUP(A1762,home!$A$2:$E$405,3,FALSE)</f>
        <v>1.3961038961039001</v>
      </c>
      <c r="F1762">
        <f>VLOOKUP(B1762,home!$B$2:$E$405,3,FALSE)</f>
        <v>1.47</v>
      </c>
      <c r="G1762">
        <f>VLOOKUP(C1762,away!$B$2:$E$405,4,FALSE)</f>
        <v>0.82</v>
      </c>
      <c r="H1762">
        <f>VLOOKUP(A1762,away!$A$2:$E$405,3,FALSE)</f>
        <v>1.0324675324675301</v>
      </c>
      <c r="I1762">
        <f>VLOOKUP(C1762,away!$B$2:$E$405,3,FALSE)</f>
        <v>0.78</v>
      </c>
      <c r="J1762">
        <f>VLOOKUP(B1762,home!$B$2:$E$405,4,FALSE)</f>
        <v>1.34</v>
      </c>
      <c r="K1762" s="3">
        <f t="shared" si="2018"/>
        <v>1.6828636363636409</v>
      </c>
      <c r="L1762" s="3">
        <f t="shared" si="2019"/>
        <v>1.0791350649350624</v>
      </c>
      <c r="M1762" s="5">
        <f t="shared" si="2020"/>
        <v>6.3165393355036306E-2</v>
      </c>
      <c r="N1762" s="5">
        <f t="shared" si="2021"/>
        <v>0.10629874355379614</v>
      </c>
      <c r="O1762" s="5">
        <f t="shared" si="2022"/>
        <v>6.8163990859835863E-2</v>
      </c>
      <c r="P1762" s="5">
        <f t="shared" si="2023"/>
        <v>0.11471070152744134</v>
      </c>
      <c r="Q1762" s="5">
        <f t="shared" si="2024"/>
        <v>8.9443145058913764E-2</v>
      </c>
      <c r="R1762" s="5">
        <f t="shared" si="2025"/>
        <v>3.6779076351380988E-2</v>
      </c>
      <c r="S1762" s="5">
        <f t="shared" si="2026"/>
        <v>5.2079724141655251E-2</v>
      </c>
      <c r="T1762" s="5">
        <f t="shared" si="2027"/>
        <v>9.652123415114712E-2</v>
      </c>
      <c r="U1762" s="5">
        <f t="shared" si="2028"/>
        <v>6.1894170170780985E-2</v>
      </c>
      <c r="V1762" s="5">
        <f t="shared" si="2029"/>
        <v>1.0508746033107823E-2</v>
      </c>
      <c r="W1762" s="5">
        <f t="shared" si="2030"/>
        <v>5.0173538780548067E-2</v>
      </c>
      <c r="X1762" s="5">
        <f t="shared" si="2031"/>
        <v>5.4144025029968616E-2</v>
      </c>
      <c r="Y1762" s="5">
        <f t="shared" si="2032"/>
        <v>2.9214357983280412E-2</v>
      </c>
      <c r="Z1762" s="5">
        <f t="shared" si="2033"/>
        <v>1.3229863648899715E-2</v>
      </c>
      <c r="AA1762" s="5">
        <f t="shared" si="2034"/>
        <v>2.2264056448782515E-2</v>
      </c>
      <c r="AB1762" s="5">
        <f t="shared" si="2035"/>
        <v>1.8733685497801762E-2</v>
      </c>
      <c r="AC1762" s="5">
        <f t="shared" si="2036"/>
        <v>1.1927670809947161E-3</v>
      </c>
      <c r="AD1762" s="5">
        <f t="shared" si="2037"/>
        <v>2.1108805980366328E-2</v>
      </c>
      <c r="AE1762" s="5">
        <f t="shared" si="2038"/>
        <v>2.2779252712324252E-2</v>
      </c>
      <c r="AF1762" s="5">
        <f t="shared" si="2039"/>
        <v>1.2290945177443113E-2</v>
      </c>
      <c r="AG1762" s="5">
        <f t="shared" si="2040"/>
        <v>4.4211966407244558E-3</v>
      </c>
      <c r="AH1762" s="5">
        <f t="shared" si="2041"/>
        <v>3.5692024419593528E-3</v>
      </c>
      <c r="AI1762" s="5">
        <f t="shared" si="2042"/>
        <v>6.0064810003937017E-3</v>
      </c>
      <c r="AJ1762" s="5">
        <f t="shared" si="2043"/>
        <v>5.0540442290358343E-3</v>
      </c>
      <c r="AK1762" s="5">
        <f t="shared" si="2044"/>
        <v>2.8350890832059719E-3</v>
      </c>
      <c r="AL1762" s="5">
        <f t="shared" si="2045"/>
        <v>8.6644373668787175E-5</v>
      </c>
      <c r="AM1762" s="5">
        <f t="shared" si="2046"/>
        <v>7.1046483982827643E-3</v>
      </c>
      <c r="AN1762" s="5">
        <f t="shared" si="2047"/>
        <v>7.6668752106216591E-3</v>
      </c>
      <c r="AO1762" s="5">
        <f t="shared" si="2048"/>
        <v>4.1367969391316118E-3</v>
      </c>
      <c r="AP1762" s="5">
        <f t="shared" si="2049"/>
        <v>1.4880542111776532E-3</v>
      </c>
      <c r="AQ1762" s="5">
        <f t="shared" si="2050"/>
        <v>4.0145286945152239E-4</v>
      </c>
      <c r="AR1762" s="5">
        <f t="shared" si="2051"/>
        <v>7.7033030179403817E-4</v>
      </c>
      <c r="AS1762" s="5">
        <f t="shared" si="2052"/>
        <v>1.2963608528782158E-3</v>
      </c>
      <c r="AT1762" s="5">
        <f t="shared" si="2053"/>
        <v>1.0907992694570527E-3</v>
      </c>
      <c r="AU1762" s="5">
        <f t="shared" si="2054"/>
        <v>6.1188880838043279E-4</v>
      </c>
      <c r="AV1762" s="5">
        <f t="shared" si="2055"/>
        <v>2.5743135628032764E-4</v>
      </c>
      <c r="AW1762" s="5">
        <f t="shared" si="2056"/>
        <v>4.3708167290133041E-6</v>
      </c>
      <c r="AX1762" s="5">
        <f t="shared" si="2057"/>
        <v>1.9926924064365423E-3</v>
      </c>
      <c r="AY1762" s="5">
        <f t="shared" si="2058"/>
        <v>2.1503842494155043E-3</v>
      </c>
      <c r="AZ1762" s="5">
        <f t="shared" si="2059"/>
        <v>1.1602775233141677E-3</v>
      </c>
      <c r="BA1762" s="5">
        <f t="shared" si="2060"/>
        <v>4.1736538682144261E-4</v>
      </c>
      <c r="BB1762" s="5">
        <f t="shared" si="2061"/>
        <v>1.125984059523012E-4</v>
      </c>
      <c r="BC1762" s="5">
        <f t="shared" si="2062"/>
        <v>2.4301777623784223E-5</v>
      </c>
      <c r="BD1762" s="5">
        <f t="shared" si="2063"/>
        <v>1.3854840670799254E-4</v>
      </c>
      <c r="BE1762" s="5">
        <f t="shared" si="2064"/>
        <v>2.3315807552500093E-4</v>
      </c>
      <c r="BF1762" s="5">
        <f t="shared" si="2065"/>
        <v>1.961866234127758E-4</v>
      </c>
      <c r="BG1762" s="5">
        <f t="shared" si="2066"/>
        <v>1.10051778160776E-4</v>
      </c>
      <c r="BH1762" s="5">
        <f t="shared" si="2067"/>
        <v>4.6300533895982072E-5</v>
      </c>
      <c r="BI1762" s="5">
        <f t="shared" si="2068"/>
        <v>1.558349696755407E-5</v>
      </c>
      <c r="BJ1762" s="8">
        <f t="shared" si="2069"/>
        <v>0.51305069244674129</v>
      </c>
      <c r="BK1762" s="8">
        <f t="shared" si="2070"/>
        <v>0.24389436076131971</v>
      </c>
      <c r="BL1762" s="8">
        <f t="shared" si="2071"/>
        <v>0.23006643558663717</v>
      </c>
      <c r="BM1762" s="8">
        <f t="shared" si="2072"/>
        <v>0.5195342883045071</v>
      </c>
      <c r="BN1762" s="8">
        <f t="shared" si="2073"/>
        <v>0.47856105070640442</v>
      </c>
    </row>
    <row r="1763" spans="1:66" x14ac:dyDescent="0.25">
      <c r="A1763" t="s">
        <v>303</v>
      </c>
      <c r="B1763" t="s">
        <v>535</v>
      </c>
      <c r="C1763" t="s">
        <v>354</v>
      </c>
      <c r="D1763" s="7" t="s">
        <v>575</v>
      </c>
      <c r="E1763">
        <f>VLOOKUP(A1763,home!$A$2:$E$405,3,FALSE)</f>
        <v>1.3961038961039001</v>
      </c>
      <c r="F1763" t="e">
        <f>VLOOKUP(B1763,home!$B$2:$E$405,3,FALSE)</f>
        <v>#N/A</v>
      </c>
      <c r="G1763">
        <f>VLOOKUP(C1763,away!$B$2:$E$405,4,FALSE)</f>
        <v>1.1299999999999999</v>
      </c>
      <c r="H1763">
        <f>VLOOKUP(A1763,away!$A$2:$E$405,3,FALSE)</f>
        <v>1.0324675324675301</v>
      </c>
      <c r="I1763">
        <f>VLOOKUP(C1763,away!$B$2:$E$405,3,FALSE)</f>
        <v>0.61</v>
      </c>
      <c r="J1763" t="e">
        <f>VLOOKUP(B1763,home!$B$2:$E$405,4,FALSE)</f>
        <v>#N/A</v>
      </c>
      <c r="K1763" s="3" t="e">
        <f t="shared" si="2018"/>
        <v>#N/A</v>
      </c>
      <c r="L1763" s="3" t="e">
        <f t="shared" si="2019"/>
        <v>#N/A</v>
      </c>
      <c r="M1763" s="5" t="e">
        <f t="shared" si="2020"/>
        <v>#N/A</v>
      </c>
      <c r="N1763" s="5" t="e">
        <f t="shared" si="2021"/>
        <v>#N/A</v>
      </c>
      <c r="O1763" s="5" t="e">
        <f t="shared" si="2022"/>
        <v>#N/A</v>
      </c>
      <c r="P1763" s="5" t="e">
        <f t="shared" si="2023"/>
        <v>#N/A</v>
      </c>
      <c r="Q1763" s="5" t="e">
        <f t="shared" si="2024"/>
        <v>#N/A</v>
      </c>
      <c r="R1763" s="5" t="e">
        <f t="shared" si="2025"/>
        <v>#N/A</v>
      </c>
      <c r="S1763" s="5" t="e">
        <f t="shared" si="2026"/>
        <v>#N/A</v>
      </c>
      <c r="T1763" s="5" t="e">
        <f t="shared" si="2027"/>
        <v>#N/A</v>
      </c>
      <c r="U1763" s="5" t="e">
        <f t="shared" si="2028"/>
        <v>#N/A</v>
      </c>
      <c r="V1763" s="5" t="e">
        <f t="shared" si="2029"/>
        <v>#N/A</v>
      </c>
      <c r="W1763" s="5" t="e">
        <f t="shared" si="2030"/>
        <v>#N/A</v>
      </c>
      <c r="X1763" s="5" t="e">
        <f t="shared" si="2031"/>
        <v>#N/A</v>
      </c>
      <c r="Y1763" s="5" t="e">
        <f t="shared" si="2032"/>
        <v>#N/A</v>
      </c>
      <c r="Z1763" s="5" t="e">
        <f t="shared" si="2033"/>
        <v>#N/A</v>
      </c>
      <c r="AA1763" s="5" t="e">
        <f t="shared" si="2034"/>
        <v>#N/A</v>
      </c>
      <c r="AB1763" s="5" t="e">
        <f t="shared" si="2035"/>
        <v>#N/A</v>
      </c>
      <c r="AC1763" s="5" t="e">
        <f t="shared" si="2036"/>
        <v>#N/A</v>
      </c>
      <c r="AD1763" s="5" t="e">
        <f t="shared" si="2037"/>
        <v>#N/A</v>
      </c>
      <c r="AE1763" s="5" t="e">
        <f t="shared" si="2038"/>
        <v>#N/A</v>
      </c>
      <c r="AF1763" s="5" t="e">
        <f t="shared" si="2039"/>
        <v>#N/A</v>
      </c>
      <c r="AG1763" s="5" t="e">
        <f t="shared" si="2040"/>
        <v>#N/A</v>
      </c>
      <c r="AH1763" s="5" t="e">
        <f t="shared" si="2041"/>
        <v>#N/A</v>
      </c>
      <c r="AI1763" s="5" t="e">
        <f t="shared" si="2042"/>
        <v>#N/A</v>
      </c>
      <c r="AJ1763" s="5" t="e">
        <f t="shared" si="2043"/>
        <v>#N/A</v>
      </c>
      <c r="AK1763" s="5" t="e">
        <f t="shared" si="2044"/>
        <v>#N/A</v>
      </c>
      <c r="AL1763" s="5" t="e">
        <f t="shared" si="2045"/>
        <v>#N/A</v>
      </c>
      <c r="AM1763" s="5" t="e">
        <f t="shared" si="2046"/>
        <v>#N/A</v>
      </c>
      <c r="AN1763" s="5" t="e">
        <f t="shared" si="2047"/>
        <v>#N/A</v>
      </c>
      <c r="AO1763" s="5" t="e">
        <f t="shared" si="2048"/>
        <v>#N/A</v>
      </c>
      <c r="AP1763" s="5" t="e">
        <f t="shared" si="2049"/>
        <v>#N/A</v>
      </c>
      <c r="AQ1763" s="5" t="e">
        <f t="shared" si="2050"/>
        <v>#N/A</v>
      </c>
      <c r="AR1763" s="5" t="e">
        <f t="shared" si="2051"/>
        <v>#N/A</v>
      </c>
      <c r="AS1763" s="5" t="e">
        <f t="shared" si="2052"/>
        <v>#N/A</v>
      </c>
      <c r="AT1763" s="5" t="e">
        <f t="shared" si="2053"/>
        <v>#N/A</v>
      </c>
      <c r="AU1763" s="5" t="e">
        <f t="shared" si="2054"/>
        <v>#N/A</v>
      </c>
      <c r="AV1763" s="5" t="e">
        <f t="shared" si="2055"/>
        <v>#N/A</v>
      </c>
      <c r="AW1763" s="5" t="e">
        <f t="shared" si="2056"/>
        <v>#N/A</v>
      </c>
      <c r="AX1763" s="5" t="e">
        <f t="shared" si="2057"/>
        <v>#N/A</v>
      </c>
      <c r="AY1763" s="5" t="e">
        <f t="shared" si="2058"/>
        <v>#N/A</v>
      </c>
      <c r="AZ1763" s="5" t="e">
        <f t="shared" si="2059"/>
        <v>#N/A</v>
      </c>
      <c r="BA1763" s="5" t="e">
        <f t="shared" si="2060"/>
        <v>#N/A</v>
      </c>
      <c r="BB1763" s="5" t="e">
        <f t="shared" si="2061"/>
        <v>#N/A</v>
      </c>
      <c r="BC1763" s="5" t="e">
        <f t="shared" si="2062"/>
        <v>#N/A</v>
      </c>
      <c r="BD1763" s="5" t="e">
        <f t="shared" si="2063"/>
        <v>#N/A</v>
      </c>
      <c r="BE1763" s="5" t="e">
        <f t="shared" si="2064"/>
        <v>#N/A</v>
      </c>
      <c r="BF1763" s="5" t="e">
        <f t="shared" si="2065"/>
        <v>#N/A</v>
      </c>
      <c r="BG1763" s="5" t="e">
        <f t="shared" si="2066"/>
        <v>#N/A</v>
      </c>
      <c r="BH1763" s="5" t="e">
        <f t="shared" si="2067"/>
        <v>#N/A</v>
      </c>
      <c r="BI1763" s="5" t="e">
        <f t="shared" si="2068"/>
        <v>#N/A</v>
      </c>
      <c r="BJ1763" s="8" t="e">
        <f t="shared" si="2069"/>
        <v>#N/A</v>
      </c>
      <c r="BK1763" s="8" t="e">
        <f t="shared" si="2070"/>
        <v>#N/A</v>
      </c>
      <c r="BL1763" s="8" t="e">
        <f t="shared" si="2071"/>
        <v>#N/A</v>
      </c>
      <c r="BM1763" s="8" t="e">
        <f t="shared" si="2072"/>
        <v>#N/A</v>
      </c>
      <c r="BN1763" s="8" t="e">
        <f t="shared" si="2073"/>
        <v>#N/A</v>
      </c>
    </row>
    <row r="1764" spans="1:66" s="14" customFormat="1" x14ac:dyDescent="0.25">
      <c r="A1764" t="s">
        <v>303</v>
      </c>
      <c r="B1764" t="s">
        <v>537</v>
      </c>
      <c r="C1764" t="s">
        <v>350</v>
      </c>
      <c r="D1764" s="7" t="s">
        <v>575</v>
      </c>
      <c r="E1764">
        <f>VLOOKUP(A1764,home!$A$2:$E$405,3,FALSE)</f>
        <v>1.3961038961039001</v>
      </c>
      <c r="F1764" t="e">
        <f>VLOOKUP(B1764,home!$B$2:$E$405,3,FALSE)</f>
        <v>#N/A</v>
      </c>
      <c r="G1764">
        <f>VLOOKUP(C1764,away!$B$2:$E$405,4,FALSE)</f>
        <v>1.7</v>
      </c>
      <c r="H1764">
        <f>VLOOKUP(A1764,away!$A$2:$E$405,3,FALSE)</f>
        <v>1.0324675324675301</v>
      </c>
      <c r="I1764">
        <f>VLOOKUP(C1764,away!$B$2:$E$405,3,FALSE)</f>
        <v>0.85</v>
      </c>
      <c r="J1764" t="e">
        <f>VLOOKUP(B1764,home!$B$2:$E$405,4,FALSE)</f>
        <v>#N/A</v>
      </c>
      <c r="K1764" s="3" t="e">
        <f t="shared" si="2018"/>
        <v>#N/A</v>
      </c>
      <c r="L1764" s="3" t="e">
        <f t="shared" si="2019"/>
        <v>#N/A</v>
      </c>
      <c r="M1764" s="5" t="e">
        <f t="shared" si="2020"/>
        <v>#N/A</v>
      </c>
      <c r="N1764" s="5" t="e">
        <f t="shared" si="2021"/>
        <v>#N/A</v>
      </c>
      <c r="O1764" s="5" t="e">
        <f t="shared" si="2022"/>
        <v>#N/A</v>
      </c>
      <c r="P1764" s="5" t="e">
        <f t="shared" si="2023"/>
        <v>#N/A</v>
      </c>
      <c r="Q1764" s="5" t="e">
        <f t="shared" si="2024"/>
        <v>#N/A</v>
      </c>
      <c r="R1764" s="5" t="e">
        <f t="shared" si="2025"/>
        <v>#N/A</v>
      </c>
      <c r="S1764" s="5" t="e">
        <f t="shared" si="2026"/>
        <v>#N/A</v>
      </c>
      <c r="T1764" s="5" t="e">
        <f t="shared" si="2027"/>
        <v>#N/A</v>
      </c>
      <c r="U1764" s="5" t="e">
        <f t="shared" si="2028"/>
        <v>#N/A</v>
      </c>
      <c r="V1764" s="5" t="e">
        <f t="shared" si="2029"/>
        <v>#N/A</v>
      </c>
      <c r="W1764" s="5" t="e">
        <f t="shared" si="2030"/>
        <v>#N/A</v>
      </c>
      <c r="X1764" s="5" t="e">
        <f t="shared" si="2031"/>
        <v>#N/A</v>
      </c>
      <c r="Y1764" s="5" t="e">
        <f t="shared" si="2032"/>
        <v>#N/A</v>
      </c>
      <c r="Z1764" s="5" t="e">
        <f t="shared" si="2033"/>
        <v>#N/A</v>
      </c>
      <c r="AA1764" s="5" t="e">
        <f t="shared" si="2034"/>
        <v>#N/A</v>
      </c>
      <c r="AB1764" s="5" t="e">
        <f t="shared" si="2035"/>
        <v>#N/A</v>
      </c>
      <c r="AC1764" s="5" t="e">
        <f t="shared" si="2036"/>
        <v>#N/A</v>
      </c>
      <c r="AD1764" s="5" t="e">
        <f t="shared" si="2037"/>
        <v>#N/A</v>
      </c>
      <c r="AE1764" s="5" t="e">
        <f t="shared" si="2038"/>
        <v>#N/A</v>
      </c>
      <c r="AF1764" s="5" t="e">
        <f t="shared" si="2039"/>
        <v>#N/A</v>
      </c>
      <c r="AG1764" s="5" t="e">
        <f t="shared" si="2040"/>
        <v>#N/A</v>
      </c>
      <c r="AH1764" s="5" t="e">
        <f t="shared" si="2041"/>
        <v>#N/A</v>
      </c>
      <c r="AI1764" s="5" t="e">
        <f t="shared" si="2042"/>
        <v>#N/A</v>
      </c>
      <c r="AJ1764" s="5" t="e">
        <f t="shared" si="2043"/>
        <v>#N/A</v>
      </c>
      <c r="AK1764" s="5" t="e">
        <f t="shared" si="2044"/>
        <v>#N/A</v>
      </c>
      <c r="AL1764" s="5" t="e">
        <f t="shared" si="2045"/>
        <v>#N/A</v>
      </c>
      <c r="AM1764" s="5" t="e">
        <f t="shared" si="2046"/>
        <v>#N/A</v>
      </c>
      <c r="AN1764" s="5" t="e">
        <f t="shared" si="2047"/>
        <v>#N/A</v>
      </c>
      <c r="AO1764" s="5" t="e">
        <f t="shared" si="2048"/>
        <v>#N/A</v>
      </c>
      <c r="AP1764" s="5" t="e">
        <f t="shared" si="2049"/>
        <v>#N/A</v>
      </c>
      <c r="AQ1764" s="5" t="e">
        <f t="shared" si="2050"/>
        <v>#N/A</v>
      </c>
      <c r="AR1764" s="5" t="e">
        <f t="shared" si="2051"/>
        <v>#N/A</v>
      </c>
      <c r="AS1764" s="5" t="e">
        <f t="shared" si="2052"/>
        <v>#N/A</v>
      </c>
      <c r="AT1764" s="5" t="e">
        <f t="shared" si="2053"/>
        <v>#N/A</v>
      </c>
      <c r="AU1764" s="5" t="e">
        <f t="shared" si="2054"/>
        <v>#N/A</v>
      </c>
      <c r="AV1764" s="5" t="e">
        <f t="shared" si="2055"/>
        <v>#N/A</v>
      </c>
      <c r="AW1764" s="5" t="e">
        <f t="shared" si="2056"/>
        <v>#N/A</v>
      </c>
      <c r="AX1764" s="5" t="e">
        <f t="shared" si="2057"/>
        <v>#N/A</v>
      </c>
      <c r="AY1764" s="5" t="e">
        <f t="shared" si="2058"/>
        <v>#N/A</v>
      </c>
      <c r="AZ1764" s="5" t="e">
        <f t="shared" si="2059"/>
        <v>#N/A</v>
      </c>
      <c r="BA1764" s="5" t="e">
        <f t="shared" si="2060"/>
        <v>#N/A</v>
      </c>
      <c r="BB1764" s="5" t="e">
        <f t="shared" si="2061"/>
        <v>#N/A</v>
      </c>
      <c r="BC1764" s="5" t="e">
        <f t="shared" si="2062"/>
        <v>#N/A</v>
      </c>
      <c r="BD1764" s="5" t="e">
        <f t="shared" si="2063"/>
        <v>#N/A</v>
      </c>
      <c r="BE1764" s="5" t="e">
        <f t="shared" si="2064"/>
        <v>#N/A</v>
      </c>
      <c r="BF1764" s="5" t="e">
        <f t="shared" si="2065"/>
        <v>#N/A</v>
      </c>
      <c r="BG1764" s="5" t="e">
        <f t="shared" si="2066"/>
        <v>#N/A</v>
      </c>
      <c r="BH1764" s="5" t="e">
        <f t="shared" si="2067"/>
        <v>#N/A</v>
      </c>
      <c r="BI1764" s="5" t="e">
        <f t="shared" si="2068"/>
        <v>#N/A</v>
      </c>
      <c r="BJ1764" s="8" t="e">
        <f t="shared" si="2069"/>
        <v>#N/A</v>
      </c>
      <c r="BK1764" s="8" t="e">
        <f t="shared" si="2070"/>
        <v>#N/A</v>
      </c>
      <c r="BL1764" s="8" t="e">
        <f t="shared" si="2071"/>
        <v>#N/A</v>
      </c>
      <c r="BM1764" s="8" t="e">
        <f t="shared" si="2072"/>
        <v>#N/A</v>
      </c>
      <c r="BN1764" s="8" t="e">
        <f t="shared" si="2073"/>
        <v>#N/A</v>
      </c>
    </row>
    <row r="1765" spans="1:66" x14ac:dyDescent="0.25">
      <c r="A1765" t="s">
        <v>303</v>
      </c>
      <c r="B1765" t="s">
        <v>536</v>
      </c>
      <c r="C1765" t="s">
        <v>465</v>
      </c>
      <c r="D1765" s="7" t="s">
        <v>575</v>
      </c>
      <c r="E1765">
        <f>VLOOKUP(A1765,home!$A$2:$E$405,3,FALSE)</f>
        <v>1.3961038961039001</v>
      </c>
      <c r="F1765" t="e">
        <f>VLOOKUP(B1765,home!$B$2:$E$405,3,FALSE)</f>
        <v>#N/A</v>
      </c>
      <c r="G1765">
        <f>VLOOKUP(C1765,away!$B$2:$E$405,4,FALSE)</f>
        <v>0.99</v>
      </c>
      <c r="H1765">
        <f>VLOOKUP(A1765,away!$A$2:$E$405,3,FALSE)</f>
        <v>1.0324675324675301</v>
      </c>
      <c r="I1765">
        <f>VLOOKUP(C1765,away!$B$2:$E$405,3,FALSE)</f>
        <v>0.48</v>
      </c>
      <c r="J1765" t="e">
        <f>VLOOKUP(B1765,home!$B$2:$E$405,4,FALSE)</f>
        <v>#N/A</v>
      </c>
      <c r="K1765" s="3" t="e">
        <f t="shared" si="2018"/>
        <v>#N/A</v>
      </c>
      <c r="L1765" s="3" t="e">
        <f t="shared" si="2019"/>
        <v>#N/A</v>
      </c>
      <c r="M1765" s="5" t="e">
        <f t="shared" si="2020"/>
        <v>#N/A</v>
      </c>
      <c r="N1765" s="5" t="e">
        <f t="shared" si="2021"/>
        <v>#N/A</v>
      </c>
      <c r="O1765" s="5" t="e">
        <f t="shared" si="2022"/>
        <v>#N/A</v>
      </c>
      <c r="P1765" s="5" t="e">
        <f t="shared" si="2023"/>
        <v>#N/A</v>
      </c>
      <c r="Q1765" s="5" t="e">
        <f t="shared" si="2024"/>
        <v>#N/A</v>
      </c>
      <c r="R1765" s="5" t="e">
        <f t="shared" si="2025"/>
        <v>#N/A</v>
      </c>
      <c r="S1765" s="5" t="e">
        <f t="shared" si="2026"/>
        <v>#N/A</v>
      </c>
      <c r="T1765" s="5" t="e">
        <f t="shared" si="2027"/>
        <v>#N/A</v>
      </c>
      <c r="U1765" s="5" t="e">
        <f t="shared" si="2028"/>
        <v>#N/A</v>
      </c>
      <c r="V1765" s="5" t="e">
        <f t="shared" si="2029"/>
        <v>#N/A</v>
      </c>
      <c r="W1765" s="5" t="e">
        <f t="shared" si="2030"/>
        <v>#N/A</v>
      </c>
      <c r="X1765" s="5" t="e">
        <f t="shared" si="2031"/>
        <v>#N/A</v>
      </c>
      <c r="Y1765" s="5" t="e">
        <f t="shared" si="2032"/>
        <v>#N/A</v>
      </c>
      <c r="Z1765" s="5" t="e">
        <f t="shared" si="2033"/>
        <v>#N/A</v>
      </c>
      <c r="AA1765" s="5" t="e">
        <f t="shared" si="2034"/>
        <v>#N/A</v>
      </c>
      <c r="AB1765" s="5" t="e">
        <f t="shared" si="2035"/>
        <v>#N/A</v>
      </c>
      <c r="AC1765" s="5" t="e">
        <f t="shared" si="2036"/>
        <v>#N/A</v>
      </c>
      <c r="AD1765" s="5" t="e">
        <f t="shared" si="2037"/>
        <v>#N/A</v>
      </c>
      <c r="AE1765" s="5" t="e">
        <f t="shared" si="2038"/>
        <v>#N/A</v>
      </c>
      <c r="AF1765" s="5" t="e">
        <f t="shared" si="2039"/>
        <v>#N/A</v>
      </c>
      <c r="AG1765" s="5" t="e">
        <f t="shared" si="2040"/>
        <v>#N/A</v>
      </c>
      <c r="AH1765" s="5" t="e">
        <f t="shared" si="2041"/>
        <v>#N/A</v>
      </c>
      <c r="AI1765" s="5" t="e">
        <f t="shared" si="2042"/>
        <v>#N/A</v>
      </c>
      <c r="AJ1765" s="5" t="e">
        <f t="shared" si="2043"/>
        <v>#N/A</v>
      </c>
      <c r="AK1765" s="5" t="e">
        <f t="shared" si="2044"/>
        <v>#N/A</v>
      </c>
      <c r="AL1765" s="5" t="e">
        <f t="shared" si="2045"/>
        <v>#N/A</v>
      </c>
      <c r="AM1765" s="5" t="e">
        <f t="shared" si="2046"/>
        <v>#N/A</v>
      </c>
      <c r="AN1765" s="5" t="e">
        <f t="shared" si="2047"/>
        <v>#N/A</v>
      </c>
      <c r="AO1765" s="5" t="e">
        <f t="shared" si="2048"/>
        <v>#N/A</v>
      </c>
      <c r="AP1765" s="5" t="e">
        <f t="shared" si="2049"/>
        <v>#N/A</v>
      </c>
      <c r="AQ1765" s="5" t="e">
        <f t="shared" si="2050"/>
        <v>#N/A</v>
      </c>
      <c r="AR1765" s="5" t="e">
        <f t="shared" si="2051"/>
        <v>#N/A</v>
      </c>
      <c r="AS1765" s="5" t="e">
        <f t="shared" si="2052"/>
        <v>#N/A</v>
      </c>
      <c r="AT1765" s="5" t="e">
        <f t="shared" si="2053"/>
        <v>#N/A</v>
      </c>
      <c r="AU1765" s="5" t="e">
        <f t="shared" si="2054"/>
        <v>#N/A</v>
      </c>
      <c r="AV1765" s="5" t="e">
        <f t="shared" si="2055"/>
        <v>#N/A</v>
      </c>
      <c r="AW1765" s="5" t="e">
        <f t="shared" si="2056"/>
        <v>#N/A</v>
      </c>
      <c r="AX1765" s="5" t="e">
        <f t="shared" si="2057"/>
        <v>#N/A</v>
      </c>
      <c r="AY1765" s="5" t="e">
        <f t="shared" si="2058"/>
        <v>#N/A</v>
      </c>
      <c r="AZ1765" s="5" t="e">
        <f t="shared" si="2059"/>
        <v>#N/A</v>
      </c>
      <c r="BA1765" s="5" t="e">
        <f t="shared" si="2060"/>
        <v>#N/A</v>
      </c>
      <c r="BB1765" s="5" t="e">
        <f t="shared" si="2061"/>
        <v>#N/A</v>
      </c>
      <c r="BC1765" s="5" t="e">
        <f t="shared" si="2062"/>
        <v>#N/A</v>
      </c>
      <c r="BD1765" s="5" t="e">
        <f t="shared" si="2063"/>
        <v>#N/A</v>
      </c>
      <c r="BE1765" s="5" t="e">
        <f t="shared" si="2064"/>
        <v>#N/A</v>
      </c>
      <c r="BF1765" s="5" t="e">
        <f t="shared" si="2065"/>
        <v>#N/A</v>
      </c>
      <c r="BG1765" s="5" t="e">
        <f t="shared" si="2066"/>
        <v>#N/A</v>
      </c>
      <c r="BH1765" s="5" t="e">
        <f t="shared" si="2067"/>
        <v>#N/A</v>
      </c>
      <c r="BI1765" s="5" t="e">
        <f t="shared" si="2068"/>
        <v>#N/A</v>
      </c>
      <c r="BJ1765" s="8" t="e">
        <f t="shared" si="2069"/>
        <v>#N/A</v>
      </c>
      <c r="BK1765" s="8" t="e">
        <f t="shared" si="2070"/>
        <v>#N/A</v>
      </c>
      <c r="BL1765" s="8" t="e">
        <f t="shared" si="2071"/>
        <v>#N/A</v>
      </c>
      <c r="BM1765" s="8" t="e">
        <f t="shared" si="2072"/>
        <v>#N/A</v>
      </c>
      <c r="BN1765" s="8" t="e">
        <f t="shared" si="2073"/>
        <v>#N/A</v>
      </c>
    </row>
    <row r="1766" spans="1:66" x14ac:dyDescent="0.25">
      <c r="A1766" t="s">
        <v>35</v>
      </c>
      <c r="B1766" t="s">
        <v>296</v>
      </c>
      <c r="C1766" t="s">
        <v>215</v>
      </c>
      <c r="D1766" s="7" t="s">
        <v>575</v>
      </c>
      <c r="E1766">
        <f>VLOOKUP(A1766,home!$A$2:$E$405,3,FALSE)</f>
        <v>1.5947368421052599</v>
      </c>
      <c r="F1766">
        <f>VLOOKUP(B1766,home!$B$2:$E$405,3,FALSE)</f>
        <v>1.19</v>
      </c>
      <c r="G1766">
        <f>VLOOKUP(C1766,away!$B$2:$E$405,4,FALSE)</f>
        <v>1.29</v>
      </c>
      <c r="H1766">
        <f>VLOOKUP(A1766,away!$A$2:$E$405,3,FALSE)</f>
        <v>1.21315789473684</v>
      </c>
      <c r="I1766">
        <f>VLOOKUP(C1766,away!$B$2:$E$405,3,FALSE)</f>
        <v>0.43</v>
      </c>
      <c r="J1766">
        <f>VLOOKUP(B1766,home!$B$2:$E$405,4,FALSE)</f>
        <v>1.26</v>
      </c>
      <c r="K1766" s="3">
        <f t="shared" si="2018"/>
        <v>2.4480805263157843</v>
      </c>
      <c r="L1766" s="3">
        <f t="shared" si="2019"/>
        <v>0.65728894736841992</v>
      </c>
      <c r="M1766" s="5">
        <f t="shared" si="2020"/>
        <v>4.4807960138390848E-2</v>
      </c>
      <c r="N1766" s="5">
        <f t="shared" si="2021"/>
        <v>0.10969349463872856</v>
      </c>
      <c r="O1766" s="5">
        <f t="shared" si="2022"/>
        <v>2.9451776953089037E-2</v>
      </c>
      <c r="P1766" s="5">
        <f t="shared" si="2023"/>
        <v>7.2100321624253311E-2</v>
      </c>
      <c r="Q1766" s="5">
        <f t="shared" si="2024"/>
        <v>0.13426925404429818</v>
      </c>
      <c r="R1766" s="5">
        <f t="shared" si="2025"/>
        <v>9.6791637358126913E-3</v>
      </c>
      <c r="S1766" s="5">
        <f t="shared" si="2026"/>
        <v>2.9004089687776274E-2</v>
      </c>
      <c r="T1766" s="5">
        <f t="shared" si="2027"/>
        <v>8.8253696654719702E-2</v>
      </c>
      <c r="U1766" s="5">
        <f t="shared" si="2028"/>
        <v>2.3695372252664989E-2</v>
      </c>
      <c r="V1766" s="5">
        <f t="shared" si="2029"/>
        <v>5.1855969550663305E-3</v>
      </c>
      <c r="W1766" s="5">
        <f t="shared" si="2030"/>
        <v>0.10956731536959773</v>
      </c>
      <c r="X1766" s="5">
        <f t="shared" si="2031"/>
        <v>7.2017385385266586E-2</v>
      </c>
      <c r="Y1766" s="5">
        <f t="shared" si="2032"/>
        <v>2.3668115716053848E-2</v>
      </c>
      <c r="Z1766" s="5">
        <f t="shared" si="2033"/>
        <v>2.1206691144396357E-3</v>
      </c>
      <c r="AA1766" s="5">
        <f t="shared" si="2034"/>
        <v>5.1915687618190121E-3</v>
      </c>
      <c r="AB1766" s="5">
        <f t="shared" si="2035"/>
        <v>6.3546891934192374E-3</v>
      </c>
      <c r="AC1766" s="5">
        <f t="shared" si="2036"/>
        <v>5.2150779560049233E-4</v>
      </c>
      <c r="AD1766" s="5">
        <f t="shared" si="2037"/>
        <v>6.7057402769253094E-2</v>
      </c>
      <c r="AE1766" s="5">
        <f t="shared" si="2038"/>
        <v>4.4076089679462534E-2</v>
      </c>
      <c r="AF1766" s="5">
        <f t="shared" si="2039"/>
        <v>1.4485363294765002E-2</v>
      </c>
      <c r="AG1766" s="5">
        <f t="shared" si="2040"/>
        <v>3.1736897307550783E-3</v>
      </c>
      <c r="AH1766" s="5">
        <f t="shared" si="2041"/>
        <v>3.4847309248668679E-4</v>
      </c>
      <c r="AI1766" s="5">
        <f t="shared" si="2042"/>
        <v>8.5309019166169718E-4</v>
      </c>
      <c r="AJ1766" s="5">
        <f t="shared" si="2043"/>
        <v>1.0442167426990008E-3</v>
      </c>
      <c r="AK1766" s="5">
        <f t="shared" si="2044"/>
        <v>8.5210889101810779E-4</v>
      </c>
      <c r="AL1766" s="5">
        <f t="shared" si="2045"/>
        <v>3.3566249993277351E-5</v>
      </c>
      <c r="AM1766" s="5">
        <f t="shared" si="2046"/>
        <v>3.2832384372944522E-2</v>
      </c>
      <c r="AN1766" s="5">
        <f t="shared" si="2047"/>
        <v>2.158036336408806E-2</v>
      </c>
      <c r="AO1766" s="5">
        <f t="shared" si="2048"/>
        <v>7.0922671597047271E-3</v>
      </c>
      <c r="AP1766" s="5">
        <f t="shared" si="2049"/>
        <v>1.5538896052859779E-3</v>
      </c>
      <c r="AQ1766" s="5">
        <f t="shared" si="2050"/>
        <v>2.5533861574628743E-4</v>
      </c>
      <c r="AR1766" s="5">
        <f t="shared" si="2051"/>
        <v>4.5809502429358488E-5</v>
      </c>
      <c r="AS1766" s="5">
        <f t="shared" si="2052"/>
        <v>1.1214535081752814E-4</v>
      </c>
      <c r="AT1766" s="5">
        <f t="shared" si="2053"/>
        <v>1.372704247266213E-4</v>
      </c>
      <c r="AU1766" s="5">
        <f t="shared" si="2054"/>
        <v>1.1201635120411277E-4</v>
      </c>
      <c r="AV1766" s="5">
        <f t="shared" si="2055"/>
        <v>6.8556262002934551E-5</v>
      </c>
      <c r="AW1766" s="5">
        <f t="shared" si="2056"/>
        <v>1.5003146593451951E-6</v>
      </c>
      <c r="AX1766" s="5">
        <f t="shared" si="2057"/>
        <v>1.3396053469320022E-2</v>
      </c>
      <c r="AY1766" s="5">
        <f t="shared" si="2058"/>
        <v>8.805077883740426E-3</v>
      </c>
      <c r="AZ1766" s="5">
        <f t="shared" si="2059"/>
        <v>2.8937401868503495E-3</v>
      </c>
      <c r="BA1766" s="5">
        <f t="shared" si="2060"/>
        <v>6.3400781379085373E-4</v>
      </c>
      <c r="BB1766" s="5">
        <f t="shared" si="2061"/>
        <v>1.0418158213748582E-4</v>
      </c>
      <c r="BC1766" s="5">
        <f t="shared" si="2062"/>
        <v>1.3695480491664931E-5</v>
      </c>
      <c r="BD1766" s="5">
        <f t="shared" si="2063"/>
        <v>5.0183466052106845E-6</v>
      </c>
      <c r="BE1766" s="5">
        <f t="shared" si="2064"/>
        <v>1.2285316598519203E-5</v>
      </c>
      <c r="BF1766" s="5">
        <f t="shared" si="2065"/>
        <v>1.5037722162229469E-5</v>
      </c>
      <c r="BG1766" s="5">
        <f t="shared" si="2066"/>
        <v>1.2271184928500417E-5</v>
      </c>
      <c r="BH1766" s="5">
        <f t="shared" si="2067"/>
        <v>7.5102122145704065E-6</v>
      </c>
      <c r="BI1766" s="5">
        <f t="shared" si="2068"/>
        <v>3.6771208541977491E-6</v>
      </c>
      <c r="BJ1766" s="8">
        <f t="shared" si="2069"/>
        <v>0.75542280681700102</v>
      </c>
      <c r="BK1766" s="8">
        <f t="shared" si="2070"/>
        <v>0.16045812033482096</v>
      </c>
      <c r="BL1766" s="8">
        <f t="shared" si="2071"/>
        <v>7.8002057609214248E-2</v>
      </c>
      <c r="BM1766" s="8">
        <f t="shared" si="2072"/>
        <v>0.58719810517182225</v>
      </c>
      <c r="BN1766" s="8">
        <f t="shared" si="2073"/>
        <v>0.40000197113457264</v>
      </c>
    </row>
    <row r="1767" spans="1:66" x14ac:dyDescent="0.25">
      <c r="A1767" t="s">
        <v>35</v>
      </c>
      <c r="B1767" t="s">
        <v>523</v>
      </c>
      <c r="C1767" t="s">
        <v>213</v>
      </c>
      <c r="D1767" s="7" t="s">
        <v>575</v>
      </c>
      <c r="E1767">
        <f>VLOOKUP(A1767,home!$A$2:$E$405,3,FALSE)</f>
        <v>1.5947368421052599</v>
      </c>
      <c r="F1767" t="e">
        <f>VLOOKUP(B1767,home!$B$2:$E$405,3,FALSE)</f>
        <v>#N/A</v>
      </c>
      <c r="G1767">
        <f>VLOOKUP(C1767,away!$B$2:$E$405,4,FALSE)</f>
        <v>0.69</v>
      </c>
      <c r="H1767">
        <f>VLOOKUP(A1767,away!$A$2:$E$405,3,FALSE)</f>
        <v>1.21315789473684</v>
      </c>
      <c r="I1767">
        <f>VLOOKUP(C1767,away!$B$2:$E$405,3,FALSE)</f>
        <v>0.86</v>
      </c>
      <c r="J1767" t="e">
        <f>VLOOKUP(B1767,home!$B$2:$E$405,4,FALSE)</f>
        <v>#N/A</v>
      </c>
      <c r="K1767" s="3" t="e">
        <f t="shared" si="2018"/>
        <v>#N/A</v>
      </c>
      <c r="L1767" s="3" t="e">
        <f t="shared" si="2019"/>
        <v>#N/A</v>
      </c>
      <c r="M1767" s="5" t="e">
        <f t="shared" si="2020"/>
        <v>#N/A</v>
      </c>
      <c r="N1767" s="5" t="e">
        <f t="shared" si="2021"/>
        <v>#N/A</v>
      </c>
      <c r="O1767" s="5" t="e">
        <f t="shared" si="2022"/>
        <v>#N/A</v>
      </c>
      <c r="P1767" s="5" t="e">
        <f t="shared" si="2023"/>
        <v>#N/A</v>
      </c>
      <c r="Q1767" s="5" t="e">
        <f t="shared" si="2024"/>
        <v>#N/A</v>
      </c>
      <c r="R1767" s="5" t="e">
        <f t="shared" si="2025"/>
        <v>#N/A</v>
      </c>
      <c r="S1767" s="5" t="e">
        <f t="shared" si="2026"/>
        <v>#N/A</v>
      </c>
      <c r="T1767" s="5" t="e">
        <f t="shared" si="2027"/>
        <v>#N/A</v>
      </c>
      <c r="U1767" s="5" t="e">
        <f t="shared" si="2028"/>
        <v>#N/A</v>
      </c>
      <c r="V1767" s="5" t="e">
        <f t="shared" si="2029"/>
        <v>#N/A</v>
      </c>
      <c r="W1767" s="5" t="e">
        <f t="shared" si="2030"/>
        <v>#N/A</v>
      </c>
      <c r="X1767" s="5" t="e">
        <f t="shared" si="2031"/>
        <v>#N/A</v>
      </c>
      <c r="Y1767" s="5" t="e">
        <f t="shared" si="2032"/>
        <v>#N/A</v>
      </c>
      <c r="Z1767" s="5" t="e">
        <f t="shared" si="2033"/>
        <v>#N/A</v>
      </c>
      <c r="AA1767" s="5" t="e">
        <f t="shared" si="2034"/>
        <v>#N/A</v>
      </c>
      <c r="AB1767" s="5" t="e">
        <f t="shared" si="2035"/>
        <v>#N/A</v>
      </c>
      <c r="AC1767" s="5" t="e">
        <f t="shared" si="2036"/>
        <v>#N/A</v>
      </c>
      <c r="AD1767" s="5" t="e">
        <f t="shared" si="2037"/>
        <v>#N/A</v>
      </c>
      <c r="AE1767" s="5" t="e">
        <f t="shared" si="2038"/>
        <v>#N/A</v>
      </c>
      <c r="AF1767" s="5" t="e">
        <f t="shared" si="2039"/>
        <v>#N/A</v>
      </c>
      <c r="AG1767" s="5" t="e">
        <f t="shared" si="2040"/>
        <v>#N/A</v>
      </c>
      <c r="AH1767" s="5" t="e">
        <f t="shared" si="2041"/>
        <v>#N/A</v>
      </c>
      <c r="AI1767" s="5" t="e">
        <f t="shared" si="2042"/>
        <v>#N/A</v>
      </c>
      <c r="AJ1767" s="5" t="e">
        <f t="shared" si="2043"/>
        <v>#N/A</v>
      </c>
      <c r="AK1767" s="5" t="e">
        <f t="shared" si="2044"/>
        <v>#N/A</v>
      </c>
      <c r="AL1767" s="5" t="e">
        <f t="shared" si="2045"/>
        <v>#N/A</v>
      </c>
      <c r="AM1767" s="5" t="e">
        <f t="shared" si="2046"/>
        <v>#N/A</v>
      </c>
      <c r="AN1767" s="5" t="e">
        <f t="shared" si="2047"/>
        <v>#N/A</v>
      </c>
      <c r="AO1767" s="5" t="e">
        <f t="shared" si="2048"/>
        <v>#N/A</v>
      </c>
      <c r="AP1767" s="5" t="e">
        <f t="shared" si="2049"/>
        <v>#N/A</v>
      </c>
      <c r="AQ1767" s="5" t="e">
        <f t="shared" si="2050"/>
        <v>#N/A</v>
      </c>
      <c r="AR1767" s="5" t="e">
        <f t="shared" si="2051"/>
        <v>#N/A</v>
      </c>
      <c r="AS1767" s="5" t="e">
        <f t="shared" si="2052"/>
        <v>#N/A</v>
      </c>
      <c r="AT1767" s="5" t="e">
        <f t="shared" si="2053"/>
        <v>#N/A</v>
      </c>
      <c r="AU1767" s="5" t="e">
        <f t="shared" si="2054"/>
        <v>#N/A</v>
      </c>
      <c r="AV1767" s="5" t="e">
        <f t="shared" si="2055"/>
        <v>#N/A</v>
      </c>
      <c r="AW1767" s="5" t="e">
        <f t="shared" si="2056"/>
        <v>#N/A</v>
      </c>
      <c r="AX1767" s="5" t="e">
        <f t="shared" si="2057"/>
        <v>#N/A</v>
      </c>
      <c r="AY1767" s="5" t="e">
        <f t="shared" si="2058"/>
        <v>#N/A</v>
      </c>
      <c r="AZ1767" s="5" t="e">
        <f t="shared" si="2059"/>
        <v>#N/A</v>
      </c>
      <c r="BA1767" s="5" t="e">
        <f t="shared" si="2060"/>
        <v>#N/A</v>
      </c>
      <c r="BB1767" s="5" t="e">
        <f t="shared" si="2061"/>
        <v>#N/A</v>
      </c>
      <c r="BC1767" s="5" t="e">
        <f t="shared" si="2062"/>
        <v>#N/A</v>
      </c>
      <c r="BD1767" s="5" t="e">
        <f t="shared" si="2063"/>
        <v>#N/A</v>
      </c>
      <c r="BE1767" s="5" t="e">
        <f t="shared" si="2064"/>
        <v>#N/A</v>
      </c>
      <c r="BF1767" s="5" t="e">
        <f t="shared" si="2065"/>
        <v>#N/A</v>
      </c>
      <c r="BG1767" s="5" t="e">
        <f t="shared" si="2066"/>
        <v>#N/A</v>
      </c>
      <c r="BH1767" s="5" t="e">
        <f t="shared" si="2067"/>
        <v>#N/A</v>
      </c>
      <c r="BI1767" s="5" t="e">
        <f t="shared" si="2068"/>
        <v>#N/A</v>
      </c>
      <c r="BJ1767" s="8" t="e">
        <f t="shared" si="2069"/>
        <v>#N/A</v>
      </c>
      <c r="BK1767" s="8" t="e">
        <f t="shared" si="2070"/>
        <v>#N/A</v>
      </c>
      <c r="BL1767" s="8" t="e">
        <f t="shared" si="2071"/>
        <v>#N/A</v>
      </c>
      <c r="BM1767" s="8" t="e">
        <f t="shared" si="2072"/>
        <v>#N/A</v>
      </c>
      <c r="BN1767" s="8" t="e">
        <f t="shared" si="2073"/>
        <v>#N/A</v>
      </c>
    </row>
    <row r="1768" spans="1:66" x14ac:dyDescent="0.25">
      <c r="A1768" t="s">
        <v>35</v>
      </c>
      <c r="B1768" t="s">
        <v>216</v>
      </c>
      <c r="C1768" t="s">
        <v>218</v>
      </c>
      <c r="D1768" s="7" t="s">
        <v>575</v>
      </c>
      <c r="E1768">
        <f>VLOOKUP(A1768,home!$A$2:$E$405,3,FALSE)</f>
        <v>1.5947368421052599</v>
      </c>
      <c r="F1768">
        <f>VLOOKUP(B1768,home!$B$2:$E$405,3,FALSE)</f>
        <v>1.06</v>
      </c>
      <c r="G1768">
        <f>VLOOKUP(C1768,away!$B$2:$E$405,4,FALSE)</f>
        <v>0.63</v>
      </c>
      <c r="H1768">
        <f>VLOOKUP(A1768,away!$A$2:$E$405,3,FALSE)</f>
        <v>1.21315789473684</v>
      </c>
      <c r="I1768">
        <f>VLOOKUP(C1768,away!$B$2:$E$405,3,FALSE)</f>
        <v>1.1200000000000001</v>
      </c>
      <c r="J1768">
        <f>VLOOKUP(B1768,home!$B$2:$E$405,4,FALSE)</f>
        <v>0.95</v>
      </c>
      <c r="K1768" s="3">
        <f t="shared" si="2018"/>
        <v>1.0649652631578925</v>
      </c>
      <c r="L1768" s="3">
        <f t="shared" si="2019"/>
        <v>1.2907999999999979</v>
      </c>
      <c r="M1768" s="5">
        <f t="shared" si="2020"/>
        <v>9.4820915809195605E-2</v>
      </c>
      <c r="N1768" s="5">
        <f t="shared" si="2021"/>
        <v>0.10098098155761237</v>
      </c>
      <c r="O1768" s="5">
        <f t="shared" si="2022"/>
        <v>0.12239483812650949</v>
      </c>
      <c r="P1768" s="5">
        <f t="shared" si="2023"/>
        <v>0.13034625099456584</v>
      </c>
      <c r="Q1768" s="5">
        <f t="shared" si="2024"/>
        <v>5.3770618799222458E-2</v>
      </c>
      <c r="R1768" s="5">
        <f t="shared" si="2025"/>
        <v>7.8993628526849116E-2</v>
      </c>
      <c r="S1768" s="5">
        <f t="shared" si="2026"/>
        <v>4.4795351857091728E-2</v>
      </c>
      <c r="T1768" s="5">
        <f t="shared" si="2027"/>
        <v>6.9407114746036239E-2</v>
      </c>
      <c r="U1768" s="5">
        <f t="shared" si="2028"/>
        <v>8.4125470391892679E-2</v>
      </c>
      <c r="V1768" s="5">
        <f t="shared" si="2029"/>
        <v>6.8420279156127832E-3</v>
      </c>
      <c r="W1768" s="5">
        <f t="shared" si="2030"/>
        <v>1.9087947066558895E-2</v>
      </c>
      <c r="X1768" s="5">
        <f t="shared" si="2031"/>
        <v>2.4638722073514183E-2</v>
      </c>
      <c r="Y1768" s="5">
        <f t="shared" si="2032"/>
        <v>1.5901831226246031E-2</v>
      </c>
      <c r="Z1768" s="5">
        <f t="shared" si="2033"/>
        <v>3.3988325234152232E-2</v>
      </c>
      <c r="AA1768" s="5">
        <f t="shared" si="2034"/>
        <v>3.6196385727284973E-2</v>
      </c>
      <c r="AB1768" s="5">
        <f t="shared" si="2035"/>
        <v>1.9273946725711307E-2</v>
      </c>
      <c r="AC1768" s="5">
        <f t="shared" si="2036"/>
        <v>5.8784016716502288E-4</v>
      </c>
      <c r="AD1768" s="5">
        <f t="shared" si="2037"/>
        <v>5.0820001427204532E-3</v>
      </c>
      <c r="AE1768" s="5">
        <f t="shared" si="2038"/>
        <v>6.5598457842235515E-3</v>
      </c>
      <c r="AF1768" s="5">
        <f t="shared" si="2039"/>
        <v>4.2337244691378739E-3</v>
      </c>
      <c r="AG1768" s="5">
        <f t="shared" si="2040"/>
        <v>1.8216305149210534E-3</v>
      </c>
      <c r="AH1768" s="5">
        <f t="shared" si="2041"/>
        <v>1.0968032553060907E-2</v>
      </c>
      <c r="AI1768" s="5">
        <f t="shared" si="2042"/>
        <v>1.168057367419484E-2</v>
      </c>
      <c r="AJ1768" s="5">
        <f t="shared" si="2043"/>
        <v>6.219702608387028E-3</v>
      </c>
      <c r="AK1768" s="5">
        <f t="shared" si="2044"/>
        <v>2.2079224083682413E-3</v>
      </c>
      <c r="AL1768" s="5">
        <f t="shared" si="2045"/>
        <v>3.2323147828761556E-5</v>
      </c>
      <c r="AM1768" s="5">
        <f t="shared" si="2046"/>
        <v>1.0824307238721474E-3</v>
      </c>
      <c r="AN1768" s="5">
        <f t="shared" si="2047"/>
        <v>1.3972015783741657E-3</v>
      </c>
      <c r="AO1768" s="5">
        <f t="shared" si="2048"/>
        <v>9.0175389868268527E-4</v>
      </c>
      <c r="AP1768" s="5">
        <f t="shared" si="2049"/>
        <v>3.8799464413986949E-4</v>
      </c>
      <c r="AQ1768" s="5">
        <f t="shared" si="2050"/>
        <v>1.2520587166393567E-4</v>
      </c>
      <c r="AR1768" s="5">
        <f t="shared" si="2051"/>
        <v>2.8315072838981967E-3</v>
      </c>
      <c r="AS1768" s="5">
        <f t="shared" si="2052"/>
        <v>3.0154568997301325E-3</v>
      </c>
      <c r="AT1768" s="5">
        <f t="shared" si="2053"/>
        <v>1.6056784253811911E-3</v>
      </c>
      <c r="AU1768" s="5">
        <f t="shared" si="2054"/>
        <v>5.699972489443438E-4</v>
      </c>
      <c r="AV1768" s="5">
        <f t="shared" si="2055"/>
        <v>1.5175681755532193E-4</v>
      </c>
      <c r="AW1768" s="5">
        <f t="shared" si="2056"/>
        <v>1.2342568514162323E-6</v>
      </c>
      <c r="AX1768" s="5">
        <f t="shared" si="2057"/>
        <v>1.9212518678311485E-4</v>
      </c>
      <c r="AY1768" s="5">
        <f t="shared" si="2058"/>
        <v>2.4799519109964423E-4</v>
      </c>
      <c r="AZ1768" s="5">
        <f t="shared" si="2059"/>
        <v>1.6005609633571016E-4</v>
      </c>
      <c r="BA1768" s="5">
        <f t="shared" si="2060"/>
        <v>6.8866803050044798E-5</v>
      </c>
      <c r="BB1768" s="5">
        <f t="shared" si="2061"/>
        <v>2.2223317344249417E-5</v>
      </c>
      <c r="BC1768" s="5">
        <f t="shared" si="2062"/>
        <v>5.7371716055914155E-6</v>
      </c>
      <c r="BD1768" s="5">
        <f t="shared" si="2063"/>
        <v>6.0915160034263156E-4</v>
      </c>
      <c r="BE1768" s="5">
        <f t="shared" si="2064"/>
        <v>6.48725294361942E-4</v>
      </c>
      <c r="BF1768" s="5">
        <f t="shared" si="2065"/>
        <v>3.4543495191367336E-4</v>
      </c>
      <c r="BG1768" s="5">
        <f t="shared" si="2066"/>
        <v>1.2262540815622639E-4</v>
      </c>
      <c r="BH1768" s="5">
        <f t="shared" si="2067"/>
        <v>3.2647950016734904E-5</v>
      </c>
      <c r="BI1768" s="5">
        <f t="shared" si="2068"/>
        <v>6.9537865362275635E-6</v>
      </c>
      <c r="BJ1768" s="8">
        <f t="shared" si="2069"/>
        <v>0.30607600686314429</v>
      </c>
      <c r="BK1768" s="8">
        <f t="shared" si="2070"/>
        <v>0.27767270508255937</v>
      </c>
      <c r="BL1768" s="8">
        <f t="shared" si="2071"/>
        <v>0.38200043640909515</v>
      </c>
      <c r="BM1768" s="8">
        <f t="shared" si="2072"/>
        <v>0.41818347884074791</v>
      </c>
      <c r="BN1768" s="8">
        <f t="shared" si="2073"/>
        <v>0.58130723381395488</v>
      </c>
    </row>
    <row r="1769" spans="1:66" x14ac:dyDescent="0.25">
      <c r="A1769" t="s">
        <v>35</v>
      </c>
      <c r="B1769" t="s">
        <v>466</v>
      </c>
      <c r="C1769" t="s">
        <v>286</v>
      </c>
      <c r="D1769" s="7" t="s">
        <v>575</v>
      </c>
      <c r="E1769">
        <f>VLOOKUP(A1769,home!$A$2:$E$405,3,FALSE)</f>
        <v>1.5947368421052599</v>
      </c>
      <c r="F1769">
        <f>VLOOKUP(B1769,home!$B$2:$E$405,3,FALSE)</f>
        <v>1.1599999999999999</v>
      </c>
      <c r="G1769">
        <f>VLOOKUP(C1769,away!$B$2:$E$405,4,FALSE)</f>
        <v>0.99</v>
      </c>
      <c r="H1769">
        <f>VLOOKUP(A1769,away!$A$2:$E$405,3,FALSE)</f>
        <v>1.21315789473684</v>
      </c>
      <c r="I1769">
        <f>VLOOKUP(C1769,away!$B$2:$E$405,3,FALSE)</f>
        <v>0.66</v>
      </c>
      <c r="J1769">
        <f>VLOOKUP(B1769,home!$B$2:$E$405,4,FALSE)</f>
        <v>0.74</v>
      </c>
      <c r="K1769" s="3">
        <f t="shared" ref="K1769:K1832" si="2074">E1769*F1769*G1769</f>
        <v>1.8313957894736803</v>
      </c>
      <c r="L1769" s="3">
        <f t="shared" ref="L1769:L1832" si="2075">H1769*I1769*J1769</f>
        <v>0.59250631578947266</v>
      </c>
      <c r="M1769" s="5">
        <f t="shared" ref="M1769:M1832" si="2076">_xlfn.POISSON.DIST(0,K1769,FALSE) * _xlfn.POISSON.DIST(0,L1769,FALSE)</f>
        <v>8.8575312047391414E-2</v>
      </c>
      <c r="N1769" s="5">
        <f t="shared" ref="N1769:N1832" si="2077">_xlfn.POISSON.DIST(1,K1769,FALSE) * _xlfn.POISSON.DIST(0,L1769,FALSE)</f>
        <v>0.16221645353490999</v>
      </c>
      <c r="O1769" s="5">
        <f t="shared" ref="O1769:O1832" si="2078">_xlfn.POISSON.DIST(0,K1769,FALSE) * _xlfn.POISSON.DIST(1,L1769,FALSE)</f>
        <v>5.248143181110277E-2</v>
      </c>
      <c r="P1769" s="5">
        <f t="shared" ref="P1769:P1832" si="2079">_xlfn.POISSON.DIST(1,K1769,FALSE) * _xlfn.POISSON.DIST(1,L1769,FALSE)</f>
        <v>9.6114273244403678E-2</v>
      </c>
      <c r="Q1769" s="5">
        <f t="shared" ref="Q1769:Q1832" si="2080">_xlfn.POISSON.DIST(2,K1769,FALSE) * _xlfn.POISSON.DIST(0,L1769,FALSE)</f>
        <v>0.14854126499359357</v>
      </c>
      <c r="R1769" s="5">
        <f t="shared" ref="R1769:R1832" si="2081">_xlfn.POISSON.DIST(0,K1769,FALSE) * _xlfn.POISSON.DIST(2,L1769,FALSE)</f>
        <v>1.5547789904876467E-2</v>
      </c>
      <c r="S1769" s="5">
        <f t="shared" ref="S1769:S1832" si="2082">_xlfn.POISSON.DIST(2,K1769,FALSE) * _xlfn.POISSON.DIST(2,L1769,FALSE)</f>
        <v>2.6073725589465645E-2</v>
      </c>
      <c r="T1769" s="5">
        <f t="shared" ref="T1769:T1832" si="2083">_xlfn.POISSON.DIST(2,K1769,FALSE) * _xlfn.POISSON.DIST(1,L1769,FALSE)</f>
        <v>8.8011637664061879E-2</v>
      </c>
      <c r="U1769" s="5">
        <f t="shared" ref="U1769:U1832" si="2084">_xlfn.POISSON.DIST(1,K1769,FALSE) * _xlfn.POISSON.DIST(2,L1769,FALSE)</f>
        <v>2.8474156967412154E-2</v>
      </c>
      <c r="V1769" s="5">
        <f t="shared" ref="V1769:V1832" si="2085">_xlfn.POISSON.DIST(3,K1769,FALSE) * _xlfn.POISSON.DIST(3,L1769,FALSE)</f>
        <v>3.1436615010043767E-3</v>
      </c>
      <c r="W1769" s="5">
        <f t="shared" ref="W1769:W1832" si="2086">_xlfn.POISSON.DIST(3,K1769,FALSE) * _xlfn.POISSON.DIST(0,L1769,FALSE)</f>
        <v>9.0679282424120461E-2</v>
      </c>
      <c r="X1769" s="5">
        <f t="shared" ref="X1769:X1832" si="2087">_xlfn.POISSON.DIST(3,K1769,FALSE) * _xlfn.POISSON.DIST(1,L1769,FALSE)</f>
        <v>5.3728047547548688E-2</v>
      </c>
      <c r="Y1769" s="5">
        <f t="shared" ref="Y1769:Y1832" si="2088">_xlfn.POISSON.DIST(3,K1769,FALSE) * _xlfn.POISSON.DIST(2,L1769,FALSE)</f>
        <v>1.5917103753479843E-2</v>
      </c>
      <c r="Z1769" s="5">
        <f t="shared" ref="Z1769:Z1832" si="2089">_xlfn.POISSON.DIST(0,K1769,FALSE) * _xlfn.POISSON.DIST(3,L1769,FALSE)</f>
        <v>3.070721238402371E-3</v>
      </c>
      <c r="AA1769" s="5">
        <f t="shared" ref="AA1769:AA1832" si="2090">_xlfn.POISSON.DIST(1,K1769,FALSE) * _xlfn.POISSON.DIST(3,L1769,FALSE)</f>
        <v>5.6237059466575073E-3</v>
      </c>
      <c r="AB1769" s="5">
        <f t="shared" ref="AB1769:AB1832" si="2091">_xlfn.POISSON.DIST(2,K1769,FALSE) * _xlfn.POISSON.DIST(3,L1769,FALSE)</f>
        <v>5.1496156959733299E-3</v>
      </c>
      <c r="AC1769" s="5">
        <f t="shared" ref="AC1769:AC1832" si="2092">_xlfn.POISSON.DIST(4,K1769,FALSE) * _xlfn.POISSON.DIST(4,L1769,FALSE)</f>
        <v>2.1320186002688304E-4</v>
      </c>
      <c r="AD1769" s="5">
        <f t="shared" ref="AD1769:AD1832" si="2093">_xlfn.POISSON.DIST(4,K1769,FALSE) * _xlfn.POISSON.DIST(0,L1769,FALSE)</f>
        <v>4.1517414006007232E-2</v>
      </c>
      <c r="AE1769" s="5">
        <f t="shared" ref="AE1769:AE1832" si="2094">_xlfn.POISSON.DIST(4,K1769,FALSE) * _xlfn.POISSON.DIST(1,L1769,FALSE)</f>
        <v>2.4599330013805595E-2</v>
      </c>
      <c r="AF1769" s="5">
        <f t="shared" ref="AF1769:AF1832" si="2095">_xlfn.POISSON.DIST(4,K1769,FALSE) * _xlfn.POISSON.DIST(2,L1769,FALSE)</f>
        <v>7.2876291986846749E-3</v>
      </c>
      <c r="AG1769" s="5">
        <f t="shared" ref="AG1769:AG1832" si="2096">_xlfn.POISSON.DIST(4,K1769,FALSE) * _xlfn.POISSON.DIST(3,L1769,FALSE)</f>
        <v>1.4393221091174814E-3</v>
      </c>
      <c r="AH1769" s="5">
        <f t="shared" ref="AH1769:AH1832" si="2097">_xlfn.POISSON.DIST(0,K1769,FALSE) * _xlfn.POISSON.DIST(4,L1769,FALSE)</f>
        <v>4.5485543194556883E-4</v>
      </c>
      <c r="AI1769" s="5">
        <f t="shared" ref="AI1769:AI1832" si="2098">_xlfn.POISSON.DIST(1,K1769,FALSE) * _xlfn.POISSON.DIST(4,L1769,FALSE)</f>
        <v>8.3302032288434693E-4</v>
      </c>
      <c r="AJ1769" s="5">
        <f t="shared" ref="AJ1769:AJ1832" si="2099">_xlfn.POISSON.DIST(2,K1769,FALSE) * _xlfn.POISSON.DIST(4,L1769,FALSE)</f>
        <v>7.6279495593819949E-4</v>
      </c>
      <c r="AK1769" s="5">
        <f t="shared" ref="AK1769:AK1832" si="2100">_xlfn.POISSON.DIST(3,K1769,FALSE) * _xlfn.POISSON.DIST(4,L1769,FALSE)</f>
        <v>4.6565982351232663E-4</v>
      </c>
      <c r="AL1769" s="5">
        <f t="shared" ref="AL1769:AL1832" si="2101">_xlfn.POISSON.DIST(5,K1769,FALSE) * _xlfn.POISSON.DIST(5,L1769,FALSE)</f>
        <v>9.2539292754057805E-6</v>
      </c>
      <c r="AM1769" s="5">
        <f t="shared" ref="AM1769:AM1832" si="2102">_xlfn.POISSON.DIST(5,K1769,FALSE) * _xlfn.POISSON.DIST(0,L1769,FALSE)</f>
        <v>1.5206963440087444E-2</v>
      </c>
      <c r="AN1769" s="5">
        <f t="shared" ref="AN1769:AN1832" si="2103">_xlfn.POISSON.DIST(5,K1769,FALSE) * _xlfn.POISSON.DIST(1,L1769,FALSE)</f>
        <v>9.0102218822314152E-3</v>
      </c>
      <c r="AO1769" s="5">
        <f t="shared" ref="AO1769:AO1832" si="2104">_xlfn.POISSON.DIST(5,K1769,FALSE) * _xlfn.POISSON.DIST(2,L1769,FALSE)</f>
        <v>2.6693066859433119E-3</v>
      </c>
      <c r="AP1769" s="5">
        <f t="shared" ref="AP1769:AP1832" si="2105">_xlfn.POISSON.DIST(5,K1769,FALSE) * _xlfn.POISSON.DIST(3,L1769,FALSE)</f>
        <v>5.2719369006682629E-4</v>
      </c>
      <c r="AQ1769" s="5">
        <f t="shared" ref="AQ1769:AQ1832" si="2106">_xlfn.POISSON.DIST(5,K1769,FALSE) * _xlfn.POISSON.DIST(4,L1769,FALSE)</f>
        <v>7.8091397752238069E-5</v>
      </c>
      <c r="AR1769" s="5">
        <f t="shared" ref="AR1769:AR1832" si="2107">_xlfn.POISSON.DIST(0,K1769,FALSE) * _xlfn.POISSON.DIST(5,L1769,FALSE)</f>
        <v>5.3900943239779654E-5</v>
      </c>
      <c r="AS1769" s="5">
        <f t="shared" ref="AS1769:AS1832" si="2108">_xlfn.POISSON.DIST(1,K1769,FALSE) * _xlfn.POISSON.DIST(5,L1769,FALSE)</f>
        <v>9.8713960497992301E-5</v>
      </c>
      <c r="AT1769" s="5">
        <f t="shared" ref="AT1769:AT1832" si="2109">_xlfn.POISSON.DIST(2,K1769,FALSE) * _xlfn.POISSON.DIST(5,L1769,FALSE)</f>
        <v>9.0392165809147172E-5</v>
      </c>
      <c r="AU1769" s="5">
        <f t="shared" ref="AU1769:AU1832" si="2110">_xlfn.POISSON.DIST(3,K1769,FALSE) * _xlfn.POISSON.DIST(5,L1769,FALSE)</f>
        <v>5.5181277288092951E-5</v>
      </c>
      <c r="AV1769" s="5">
        <f t="shared" ref="AV1769:AV1832" si="2111">_xlfn.POISSON.DIST(4,K1769,FALSE) * _xlfn.POISSON.DIST(5,L1769,FALSE)</f>
        <v>2.5264689720798267E-5</v>
      </c>
      <c r="AW1769" s="5">
        <f t="shared" ref="AW1769:AW1832" si="2112">_xlfn.POISSON.DIST(6,K1769,FALSE) * _xlfn.POISSON.DIST(6,L1769,FALSE)</f>
        <v>2.7893234030068917E-7</v>
      </c>
      <c r="AX1769" s="5">
        <f t="shared" ref="AX1769:AX1832" si="2113">_xlfn.POISSON.DIST(6,K1769,FALSE) * _xlfn.POISSON.DIST(0,L1769,FALSE)</f>
        <v>4.6416614691427247E-3</v>
      </c>
      <c r="AY1769" s="5">
        <f t="shared" ref="AY1769:AY1832" si="2114">_xlfn.POISSON.DIST(6,K1769,FALSE) * _xlfn.POISSON.DIST(1,L1769,FALSE)</f>
        <v>2.7502137362237062E-3</v>
      </c>
      <c r="AZ1769" s="5">
        <f t="shared" ref="AZ1769:AZ1832" si="2115">_xlfn.POISSON.DIST(6,K1769,FALSE) * _xlfn.POISSON.DIST(2,L1769,FALSE)</f>
        <v>8.1475950424175433E-4</v>
      </c>
      <c r="BA1769" s="5">
        <f t="shared" ref="BA1769:BA1832" si="2116">_xlfn.POISSON.DIST(6,K1769,FALSE) * _xlfn.POISSON.DIST(3,L1769,FALSE)</f>
        <v>1.6091671737091307E-4</v>
      </c>
      <c r="BB1769" s="5">
        <f t="shared" ref="BB1769:BB1832" si="2117">_xlfn.POISSON.DIST(6,K1769,FALSE) * _xlfn.POISSON.DIST(4,L1769,FALSE)</f>
        <v>2.3836042839593879E-5</v>
      </c>
      <c r="BC1769" s="5">
        <f t="shared" ref="BC1769:BC1832" si="2118">_xlfn.POISSON.DIST(6,K1769,FALSE) * _xlfn.POISSON.DIST(5,L1769,FALSE)</f>
        <v>2.8246011851775627E-6</v>
      </c>
      <c r="BD1769" s="5">
        <f t="shared" ref="BD1769:BD1832" si="2119">_xlfn.POISSON.DIST(0,K1769,FALSE) * _xlfn.POISSON.DIST(6,L1769,FALSE)</f>
        <v>5.3227748827632184E-6</v>
      </c>
      <c r="BE1769" s="5">
        <f t="shared" ref="BE1769:BE1832" si="2120">_xlfn.POISSON.DIST(1,K1769,FALSE) * _xlfn.POISSON.DIST(6,L1769,FALSE)</f>
        <v>9.7481075086088206E-6</v>
      </c>
      <c r="BF1769" s="5">
        <f t="shared" ref="BF1769:BF1832" si="2121">_xlfn.POISSON.DIST(2,K1769,FALSE) * _xlfn.POISSON.DIST(6,L1769,FALSE)</f>
        <v>8.9263215233014834E-6</v>
      </c>
      <c r="BG1769" s="5">
        <f t="shared" ref="BG1769:BG1832" si="2122">_xlfn.POISSON.DIST(3,K1769,FALSE) * _xlfn.POISSON.DIST(6,L1769,FALSE)</f>
        <v>5.4492092177542076E-6</v>
      </c>
      <c r="BH1769" s="5">
        <f t="shared" ref="BH1769:BH1832" si="2123">_xlfn.POISSON.DIST(4,K1769,FALSE) * _xlfn.POISSON.DIST(6,L1769,FALSE)</f>
        <v>2.4949147043390559E-6</v>
      </c>
      <c r="BI1769" s="5">
        <f t="shared" ref="BI1769:BI1832" si="2124">_xlfn.POISSON.DIST(5,K1769,FALSE) * _xlfn.POISSON.DIST(6,L1769,FALSE)</f>
        <v>9.1383525692450335E-7</v>
      </c>
      <c r="BJ1769" s="8">
        <f t="shared" ref="BJ1769:BJ1832" si="2125">SUM(N1769,Q1769,T1769,W1769,X1769,Y1769,AD1769,AE1769,AF1769,AG1769,AM1769,AN1769,AO1769,AP1769,AQ1769,AX1769,AY1769,AZ1769,BA1769,BB1769,BC1769)</f>
        <v>0.66982347441241452</v>
      </c>
      <c r="BK1769" s="8">
        <f t="shared" ref="BK1769:BK1832" si="2126">SUM(M1769,P1769,S1769,V1769,AC1769,AL1769,AY1769)</f>
        <v>0.21687964190779105</v>
      </c>
      <c r="BL1769" s="8">
        <f t="shared" ref="BL1769:BL1832" si="2127">SUM(O1769,R1769,U1769,AA1769,AB1769,AH1769,AI1769,AJ1769,AK1769,AR1769,AS1769,AT1769,AU1769,AV1769,BD1769,BE1769,BF1769,BG1769,BH1769,BI1769)</f>
        <v>0.11014933905995215</v>
      </c>
      <c r="BM1769" s="8">
        <f t="shared" ref="BM1769:BM1832" si="2128">SUM(S1769:BI1769)</f>
        <v>0.43369671627839868</v>
      </c>
      <c r="BN1769" s="8">
        <f t="shared" ref="BN1769:BN1832" si="2129">SUM(M1769:R1769)</f>
        <v>0.56347652553627792</v>
      </c>
    </row>
    <row r="1770" spans="1:66" x14ac:dyDescent="0.25">
      <c r="A1770" t="s">
        <v>10</v>
      </c>
      <c r="B1770" t="s">
        <v>12</v>
      </c>
      <c r="C1770" t="s">
        <v>41</v>
      </c>
      <c r="D1770" s="7" t="s">
        <v>576</v>
      </c>
      <c r="E1770">
        <f>VLOOKUP(A1770,home!$A$2:$E$405,3,FALSE)</f>
        <v>1.5653594771241801</v>
      </c>
      <c r="F1770">
        <f>VLOOKUP(B1770,home!$B$2:$E$405,3,FALSE)</f>
        <v>1.54</v>
      </c>
      <c r="G1770">
        <f>VLOOKUP(C1770,away!$B$2:$E$405,4,FALSE)</f>
        <v>1.1299999999999999</v>
      </c>
      <c r="H1770">
        <f>VLOOKUP(A1770,away!$A$2:$E$405,3,FALSE)</f>
        <v>1.3758169934640501</v>
      </c>
      <c r="I1770">
        <f>VLOOKUP(C1770,away!$B$2:$E$405,3,FALSE)</f>
        <v>1.1599999999999999</v>
      </c>
      <c r="J1770">
        <f>VLOOKUP(B1770,home!$B$2:$E$405,4,FALSE)</f>
        <v>0.81</v>
      </c>
      <c r="K1770" s="3">
        <f t="shared" si="2074"/>
        <v>2.724038562091498</v>
      </c>
      <c r="L1770" s="3">
        <f t="shared" si="2075"/>
        <v>1.2927176470588213</v>
      </c>
      <c r="M1770" s="5">
        <f t="shared" si="2076"/>
        <v>1.8011295157264833E-2</v>
      </c>
      <c r="N1770" s="5">
        <f t="shared" si="2077"/>
        <v>4.9063462561601254E-2</v>
      </c>
      <c r="O1770" s="5">
        <f t="shared" si="2078"/>
        <v>2.328351909618134E-2</v>
      </c>
      <c r="P1770" s="5">
        <f t="shared" si="2079"/>
        <v>6.3425203879191747E-2</v>
      </c>
      <c r="Q1770" s="5">
        <f t="shared" si="2080"/>
        <v>6.682538200376717E-2</v>
      </c>
      <c r="R1770" s="5">
        <f t="shared" si="2081"/>
        <v>1.5049508010632338E-2</v>
      </c>
      <c r="S1770" s="5">
        <f t="shared" si="2082"/>
        <v>5.5836579934875848E-2</v>
      </c>
      <c r="T1770" s="5">
        <f t="shared" si="2083"/>
        <v>8.6386350587716793E-2</v>
      </c>
      <c r="U1770" s="5">
        <f t="shared" si="2084"/>
        <v>4.0995440161467389E-2</v>
      </c>
      <c r="V1770" s="5">
        <f t="shared" si="2085"/>
        <v>2.184707142789075E-2</v>
      </c>
      <c r="W1770" s="5">
        <f t="shared" si="2086"/>
        <v>6.0678305834919004E-2</v>
      </c>
      <c r="X1770" s="5">
        <f t="shared" si="2087"/>
        <v>7.843991674643204E-2</v>
      </c>
      <c r="Y1770" s="5">
        <f t="shared" si="2088"/>
        <v>5.070033230596873E-2</v>
      </c>
      <c r="Z1770" s="5">
        <f t="shared" si="2089"/>
        <v>6.4849215282991738E-3</v>
      </c>
      <c r="AA1770" s="5">
        <f t="shared" si="2090"/>
        <v>1.7665176315224278E-2</v>
      </c>
      <c r="AB1770" s="5">
        <f t="shared" si="2091"/>
        <v>2.4060310744408168E-2</v>
      </c>
      <c r="AC1770" s="5">
        <f t="shared" si="2092"/>
        <v>4.8082847019691342E-3</v>
      </c>
      <c r="AD1770" s="5">
        <f t="shared" si="2093"/>
        <v>4.1322511244175235E-2</v>
      </c>
      <c r="AE1770" s="5">
        <f t="shared" si="2094"/>
        <v>5.3418339506131896E-2</v>
      </c>
      <c r="AF1770" s="5">
        <f t="shared" si="2095"/>
        <v>3.452741507807805E-2</v>
      </c>
      <c r="AG1770" s="5">
        <f t="shared" si="2096"/>
        <v>1.4878066259585444E-2</v>
      </c>
      <c r="AH1770" s="5">
        <f t="shared" si="2097"/>
        <v>2.0957931248560008E-3</v>
      </c>
      <c r="AI1770" s="5">
        <f t="shared" si="2098"/>
        <v>5.7090212902739879E-3</v>
      </c>
      <c r="AJ1770" s="5">
        <f t="shared" si="2099"/>
        <v>7.7757970732538519E-3</v>
      </c>
      <c r="AK1770" s="5">
        <f t="shared" si="2100"/>
        <v>7.0605236928472344E-3</v>
      </c>
      <c r="AL1770" s="5">
        <f t="shared" si="2101"/>
        <v>6.7727819652898885E-4</v>
      </c>
      <c r="AM1770" s="5">
        <f t="shared" si="2102"/>
        <v>2.2512822822318566E-2</v>
      </c>
      <c r="AN1770" s="5">
        <f t="shared" si="2103"/>
        <v>2.9102723347519788E-2</v>
      </c>
      <c r="AO1770" s="5">
        <f t="shared" si="2104"/>
        <v>1.8810802024404803E-2</v>
      </c>
      <c r="AP1770" s="5">
        <f t="shared" si="2105"/>
        <v>8.1056852440926312E-3</v>
      </c>
      <c r="AQ1770" s="5">
        <f t="shared" si="2106"/>
        <v>2.6195905891357087E-3</v>
      </c>
      <c r="AR1770" s="5">
        <f t="shared" si="2107"/>
        <v>5.4185375141718077E-4</v>
      </c>
      <c r="AS1770" s="5">
        <f t="shared" si="2108"/>
        <v>1.4760305138743408E-3</v>
      </c>
      <c r="AT1770" s="5">
        <f t="shared" si="2109"/>
        <v>2.0103820193087172E-3</v>
      </c>
      <c r="AU1770" s="5">
        <f t="shared" si="2110"/>
        <v>1.825452715044107E-3</v>
      </c>
      <c r="AV1770" s="5">
        <f t="shared" si="2111"/>
        <v>1.2431508972636928E-3</v>
      </c>
      <c r="AW1770" s="5">
        <f t="shared" si="2112"/>
        <v>6.624933490455348E-5</v>
      </c>
      <c r="AX1770" s="5">
        <f t="shared" si="2113"/>
        <v>1.0220966251588215E-2</v>
      </c>
      <c r="AY1770" s="5">
        <f t="shared" si="2114"/>
        <v>1.3212823443420738E-2</v>
      </c>
      <c r="AZ1770" s="5">
        <f t="shared" si="2115"/>
        <v>8.5402250163912445E-3</v>
      </c>
      <c r="BA1770" s="5">
        <f t="shared" si="2116"/>
        <v>3.680033196180725E-3</v>
      </c>
      <c r="BB1770" s="5">
        <f t="shared" si="2117"/>
        <v>1.1893109636162752E-3</v>
      </c>
      <c r="BC1770" s="5">
        <f t="shared" si="2118"/>
        <v>3.0748865410145808E-4</v>
      </c>
      <c r="BD1770" s="5">
        <f t="shared" si="2119"/>
        <v>1.1674398443033562E-4</v>
      </c>
      <c r="BE1770" s="5">
        <f t="shared" si="2120"/>
        <v>3.1801511548044367E-4</v>
      </c>
      <c r="BF1770" s="5">
        <f t="shared" si="2121"/>
        <v>4.3314271894835476E-4</v>
      </c>
      <c r="BG1770" s="5">
        <f t="shared" si="2122"/>
        <v>3.9329915643482609E-4</v>
      </c>
      <c r="BH1770" s="5">
        <f t="shared" si="2123"/>
        <v>2.6784051714163072E-4</v>
      </c>
      <c r="BI1770" s="5">
        <f t="shared" si="2124"/>
        <v>1.4592157943686617E-4</v>
      </c>
      <c r="BJ1770" s="8">
        <f t="shared" si="2125"/>
        <v>0.65454255368114578</v>
      </c>
      <c r="BK1770" s="8">
        <f t="shared" si="2126"/>
        <v>0.17781853674114204</v>
      </c>
      <c r="BL1770" s="8">
        <f t="shared" si="2127"/>
        <v>0.15246692247792509</v>
      </c>
      <c r="BM1770" s="8">
        <f t="shared" si="2128"/>
        <v>0.74250798961135689</v>
      </c>
      <c r="BN1770" s="8">
        <f t="shared" si="2129"/>
        <v>0.23565837070863871</v>
      </c>
    </row>
    <row r="1771" spans="1:66" x14ac:dyDescent="0.25">
      <c r="A1771" t="s">
        <v>10</v>
      </c>
      <c r="B1771" t="s">
        <v>219</v>
      </c>
      <c r="C1771" t="s">
        <v>221</v>
      </c>
      <c r="D1771" s="7" t="s">
        <v>576</v>
      </c>
      <c r="E1771">
        <f>VLOOKUP(A1771,home!$A$2:$E$405,3,FALSE)</f>
        <v>1.5653594771241801</v>
      </c>
      <c r="F1771">
        <f>VLOOKUP(B1771,home!$B$2:$E$405,3,FALSE)</f>
        <v>1.39</v>
      </c>
      <c r="G1771">
        <f>VLOOKUP(C1771,away!$B$2:$E$405,4,FALSE)</f>
        <v>0.98</v>
      </c>
      <c r="H1771">
        <f>VLOOKUP(A1771,away!$A$2:$E$405,3,FALSE)</f>
        <v>1.3758169934640501</v>
      </c>
      <c r="I1771">
        <f>VLOOKUP(C1771,away!$B$2:$E$405,3,FALSE)</f>
        <v>0.98</v>
      </c>
      <c r="J1771">
        <f>VLOOKUP(B1771,home!$B$2:$E$405,4,FALSE)</f>
        <v>0.68</v>
      </c>
      <c r="K1771" s="3">
        <f t="shared" si="2074"/>
        <v>2.1323326797385578</v>
      </c>
      <c r="L1771" s="3">
        <f t="shared" si="2075"/>
        <v>0.91684444444444302</v>
      </c>
      <c r="M1771" s="5">
        <f t="shared" si="2076"/>
        <v>4.7397910943086978E-2</v>
      </c>
      <c r="N1771" s="5">
        <f t="shared" si="2077"/>
        <v>0.10106811445528216</v>
      </c>
      <c r="O1771" s="5">
        <f t="shared" si="2078"/>
        <v>4.3456511326441773E-2</v>
      </c>
      <c r="P1771" s="5">
        <f t="shared" si="2079"/>
        <v>9.2663739248800558E-2</v>
      </c>
      <c r="Q1771" s="5">
        <f t="shared" si="2080"/>
        <v>0.10775542166627756</v>
      </c>
      <c r="R1771" s="5">
        <f t="shared" si="2081"/>
        <v>1.9921430492292575E-2</v>
      </c>
      <c r="S1771" s="5">
        <f t="shared" si="2082"/>
        <v>4.5289804976215202E-2</v>
      </c>
      <c r="T1771" s="5">
        <f t="shared" si="2083"/>
        <v>9.8794959713494959E-2</v>
      </c>
      <c r="U1771" s="5">
        <f t="shared" si="2084"/>
        <v>4.247911726585564E-2</v>
      </c>
      <c r="V1771" s="5">
        <f t="shared" si="2085"/>
        <v>9.8380394959325154E-3</v>
      </c>
      <c r="W1771" s="5">
        <f t="shared" si="2086"/>
        <v>7.6590135679337285E-2</v>
      </c>
      <c r="X1771" s="5">
        <f t="shared" si="2087"/>
        <v>7.0221240396846518E-2</v>
      </c>
      <c r="Y1771" s="5">
        <f t="shared" si="2088"/>
        <v>3.2190977069923209E-2</v>
      </c>
      <c r="Z1771" s="5">
        <f t="shared" si="2089"/>
        <v>6.0882842907481914E-3</v>
      </c>
      <c r="AA1771" s="5">
        <f t="shared" si="2090"/>
        <v>1.2982247556701253E-2</v>
      </c>
      <c r="AB1771" s="5">
        <f t="shared" si="2091"/>
        <v>1.3841235360805067E-2</v>
      </c>
      <c r="AC1771" s="5">
        <f t="shared" si="2092"/>
        <v>1.2020961320230057E-3</v>
      </c>
      <c r="AD1771" s="5">
        <f t="shared" si="2093"/>
        <v>4.0828912313665262E-2</v>
      </c>
      <c r="AE1771" s="5">
        <f t="shared" si="2094"/>
        <v>3.7433761427493308E-2</v>
      </c>
      <c r="AF1771" s="5">
        <f t="shared" si="2095"/>
        <v>1.716046809972796E-2</v>
      </c>
      <c r="AG1771" s="5">
        <f t="shared" si="2096"/>
        <v>5.2444932804338899E-3</v>
      </c>
      <c r="AH1771" s="5">
        <f t="shared" si="2097"/>
        <v>1.3955024070427134E-3</v>
      </c>
      <c r="AI1771" s="5">
        <f t="shared" si="2098"/>
        <v>2.9756753871909964E-3</v>
      </c>
      <c r="AJ1771" s="5">
        <f t="shared" si="2099"/>
        <v>3.1725649362005243E-3</v>
      </c>
      <c r="AK1771" s="5">
        <f t="shared" si="2100"/>
        <v>2.2549879640176834E-3</v>
      </c>
      <c r="AL1771" s="5">
        <f t="shared" si="2101"/>
        <v>9.4004752794716161E-5</v>
      </c>
      <c r="AM1771" s="5">
        <f t="shared" si="2102"/>
        <v>1.7412164800921691E-2</v>
      </c>
      <c r="AN1771" s="5">
        <f t="shared" si="2103"/>
        <v>1.5964246563476135E-2</v>
      </c>
      <c r="AO1771" s="5">
        <f t="shared" si="2104"/>
        <v>7.3183653857321913E-3</v>
      </c>
      <c r="AP1771" s="5">
        <f t="shared" si="2105"/>
        <v>2.2366008821076912E-3</v>
      </c>
      <c r="AQ1771" s="5">
        <f t="shared" si="2106"/>
        <v>5.126537732999942E-4</v>
      </c>
      <c r="AR1771" s="5">
        <f t="shared" si="2107"/>
        <v>2.55891725821192E-4</v>
      </c>
      <c r="AS1771" s="5">
        <f t="shared" si="2108"/>
        <v>5.4564628944322655E-4</v>
      </c>
      <c r="AT1771" s="5">
        <f t="shared" si="2109"/>
        <v>5.8174970727893811E-4</v>
      </c>
      <c r="AU1771" s="5">
        <f t="shared" si="2110"/>
        <v>4.1349463741973991E-4</v>
      </c>
      <c r="AV1771" s="5">
        <f t="shared" si="2111"/>
        <v>2.2042703206668937E-4</v>
      </c>
      <c r="AW1771" s="5">
        <f t="shared" si="2112"/>
        <v>5.1050256856122364E-6</v>
      </c>
      <c r="AX1771" s="5">
        <f t="shared" si="2113"/>
        <v>6.1880880049997901E-3</v>
      </c>
      <c r="AY1771" s="5">
        <f t="shared" si="2114"/>
        <v>5.6735141091173551E-3</v>
      </c>
      <c r="AZ1771" s="5">
        <f t="shared" si="2115"/>
        <v>2.6008649457107051E-3</v>
      </c>
      <c r="BA1771" s="5">
        <f t="shared" si="2116"/>
        <v>7.9486285874171925E-4</v>
      </c>
      <c r="BB1771" s="5">
        <f t="shared" si="2117"/>
        <v>1.8219139903314331E-4</v>
      </c>
      <c r="BC1771" s="5">
        <f t="shared" si="2118"/>
        <v>3.3408234405819634E-5</v>
      </c>
      <c r="BD1771" s="5">
        <f t="shared" si="2119"/>
        <v>3.9102151199743406E-5</v>
      </c>
      <c r="BE1771" s="5">
        <f t="shared" si="2120"/>
        <v>8.337879485129111E-5</v>
      </c>
      <c r="BF1771" s="5">
        <f t="shared" si="2121"/>
        <v>8.8895664529312527E-5</v>
      </c>
      <c r="BG1771" s="5">
        <f t="shared" si="2122"/>
        <v>6.3185043520976278E-5</v>
      </c>
      <c r="BH1771" s="5">
        <f t="shared" si="2123"/>
        <v>3.3682883292620192E-5</v>
      </c>
      <c r="BI1771" s="5">
        <f t="shared" si="2124"/>
        <v>1.4364622558534784E-5</v>
      </c>
      <c r="BJ1771" s="8">
        <f t="shared" si="2125"/>
        <v>0.64620544506002831</v>
      </c>
      <c r="BK1771" s="8">
        <f t="shared" si="2126"/>
        <v>0.20215910965797035</v>
      </c>
      <c r="BL1771" s="8">
        <f t="shared" si="2127"/>
        <v>0.14481909124853048</v>
      </c>
      <c r="BM1771" s="8">
        <f t="shared" si="2128"/>
        <v>0.58134039304166396</v>
      </c>
      <c r="BN1771" s="8">
        <f t="shared" si="2129"/>
        <v>0.41226312813218158</v>
      </c>
    </row>
    <row r="1772" spans="1:66" x14ac:dyDescent="0.25">
      <c r="A1772" t="s">
        <v>10</v>
      </c>
      <c r="B1772" t="s">
        <v>38</v>
      </c>
      <c r="C1772" t="s">
        <v>220</v>
      </c>
      <c r="D1772" s="7" t="s">
        <v>576</v>
      </c>
      <c r="E1772">
        <f>VLOOKUP(A1772,home!$A$2:$E$405,3,FALSE)</f>
        <v>1.5653594771241801</v>
      </c>
      <c r="F1772">
        <f>VLOOKUP(B1772,home!$B$2:$E$405,3,FALSE)</f>
        <v>0.86</v>
      </c>
      <c r="G1772">
        <f>VLOOKUP(C1772,away!$B$2:$E$405,4,FALSE)</f>
        <v>0.71</v>
      </c>
      <c r="H1772">
        <f>VLOOKUP(A1772,away!$A$2:$E$405,3,FALSE)</f>
        <v>1.3758169934640501</v>
      </c>
      <c r="I1772">
        <f>VLOOKUP(C1772,away!$B$2:$E$405,3,FALSE)</f>
        <v>0.94</v>
      </c>
      <c r="J1772">
        <f>VLOOKUP(B1772,home!$B$2:$E$405,4,FALSE)</f>
        <v>1.03</v>
      </c>
      <c r="K1772" s="3">
        <f t="shared" si="2074"/>
        <v>0.95580849673202428</v>
      </c>
      <c r="L1772" s="3">
        <f t="shared" si="2075"/>
        <v>1.3320660130718931</v>
      </c>
      <c r="M1772" s="5">
        <f t="shared" si="2076"/>
        <v>0.10148193163407937</v>
      </c>
      <c r="N1772" s="5">
        <f t="shared" si="2077"/>
        <v>9.6997292520631453E-2</v>
      </c>
      <c r="O1772" s="5">
        <f t="shared" si="2078"/>
        <v>0.13518063207064254</v>
      </c>
      <c r="P1772" s="5">
        <f t="shared" si="2079"/>
        <v>0.12920679672672569</v>
      </c>
      <c r="Q1772" s="5">
        <f t="shared" si="2080"/>
        <v>4.6355418175610584E-2</v>
      </c>
      <c r="R1772" s="5">
        <f t="shared" si="2081"/>
        <v>9.0034762803439652E-2</v>
      </c>
      <c r="S1772" s="5">
        <f t="shared" si="2082"/>
        <v>4.1126523834256502E-2</v>
      </c>
      <c r="T1772" s="5">
        <f t="shared" si="2083"/>
        <v>6.1748477073465959E-2</v>
      </c>
      <c r="U1772" s="5">
        <f t="shared" si="2084"/>
        <v>8.6055991288780012E-2</v>
      </c>
      <c r="V1772" s="5">
        <f t="shared" si="2085"/>
        <v>5.8180323001187214E-3</v>
      </c>
      <c r="W1772" s="5">
        <f t="shared" si="2086"/>
        <v>1.4768967520604906E-2</v>
      </c>
      <c r="X1772" s="5">
        <f t="shared" si="2087"/>
        <v>1.9673239682360458E-2</v>
      </c>
      <c r="Y1772" s="5">
        <f t="shared" si="2088"/>
        <v>1.3103026973944828E-2</v>
      </c>
      <c r="Z1772" s="5">
        <f t="shared" si="2089"/>
        <v>3.9977415841817153E-2</v>
      </c>
      <c r="AA1772" s="5">
        <f t="shared" si="2090"/>
        <v>3.8210753738998265E-2</v>
      </c>
      <c r="AB1772" s="5">
        <f t="shared" si="2091"/>
        <v>1.8261081545134752E-2</v>
      </c>
      <c r="AC1772" s="5">
        <f t="shared" si="2092"/>
        <v>4.6296992519166349E-4</v>
      </c>
      <c r="AD1772" s="5">
        <f t="shared" si="2093"/>
        <v>3.5290761610383648E-3</v>
      </c>
      <c r="AE1772" s="5">
        <f t="shared" si="2094"/>
        <v>4.7009624116614371E-3</v>
      </c>
      <c r="AF1772" s="5">
        <f t="shared" si="2095"/>
        <v>3.1309961286513414E-3</v>
      </c>
      <c r="AG1772" s="5">
        <f t="shared" si="2096"/>
        <v>1.3902311766787084E-3</v>
      </c>
      <c r="AH1772" s="5">
        <f t="shared" si="2097"/>
        <v>1.331313923333163E-2</v>
      </c>
      <c r="AI1772" s="5">
        <f t="shared" si="2098"/>
        <v>1.2724811597394838E-2</v>
      </c>
      <c r="AJ1772" s="5">
        <f t="shared" si="2099"/>
        <v>6.0812415220520945E-3</v>
      </c>
      <c r="AK1772" s="5">
        <f t="shared" si="2100"/>
        <v>1.9375007724856603E-3</v>
      </c>
      <c r="AL1772" s="5">
        <f t="shared" si="2101"/>
        <v>2.3578132600203058E-5</v>
      </c>
      <c r="AM1772" s="5">
        <f t="shared" si="2102"/>
        <v>6.7462419606698087E-4</v>
      </c>
      <c r="AN1772" s="5">
        <f t="shared" si="2103"/>
        <v>8.9864396317677442E-4</v>
      </c>
      <c r="AO1772" s="5">
        <f t="shared" si="2104"/>
        <v>5.9852654060000557E-4</v>
      </c>
      <c r="AP1772" s="5">
        <f t="shared" si="2105"/>
        <v>2.6575895421825405E-4</v>
      </c>
      <c r="AQ1772" s="5">
        <f t="shared" si="2106"/>
        <v>8.8502117645916366E-5</v>
      </c>
      <c r="AR1772" s="5">
        <f t="shared" si="2107"/>
        <v>3.5467960600030083E-3</v>
      </c>
      <c r="AS1772" s="5">
        <f t="shared" si="2108"/>
        <v>3.3900578103265413E-3</v>
      </c>
      <c r="AT1772" s="5">
        <f t="shared" si="2109"/>
        <v>1.6201230297614346E-3</v>
      </c>
      <c r="AU1772" s="5">
        <f t="shared" si="2110"/>
        <v>5.1617578586573665E-4</v>
      </c>
      <c r="AV1772" s="5">
        <f t="shared" si="2111"/>
        <v>1.2334130048445019E-4</v>
      </c>
      <c r="AW1772" s="5">
        <f t="shared" si="2112"/>
        <v>8.3387996513700189E-7</v>
      </c>
      <c r="AX1772" s="5">
        <f t="shared" si="2113"/>
        <v>1.0746858978363852E-4</v>
      </c>
      <c r="AY1772" s="5">
        <f t="shared" si="2114"/>
        <v>1.4315525592355015E-4</v>
      </c>
      <c r="AZ1772" s="5">
        <f t="shared" si="2115"/>
        <v>9.5346125504184998E-5</v>
      </c>
      <c r="BA1772" s="5">
        <f t="shared" si="2116"/>
        <v>4.2335777754070694E-5</v>
      </c>
      <c r="BB1772" s="5">
        <f t="shared" si="2117"/>
        <v>1.4098512670790675E-5</v>
      </c>
      <c r="BC1772" s="5">
        <f t="shared" si="2118"/>
        <v>3.7560299127247351E-6</v>
      </c>
      <c r="BD1772" s="5">
        <f t="shared" si="2119"/>
        <v>7.874277478045514E-4</v>
      </c>
      <c r="BE1772" s="5">
        <f t="shared" si="2120"/>
        <v>7.526301319141517E-4</v>
      </c>
      <c r="BF1772" s="5">
        <f t="shared" si="2121"/>
        <v>3.5968513749004522E-4</v>
      </c>
      <c r="BG1772" s="5">
        <f t="shared" si="2122"/>
        <v>1.1459670352040389E-4</v>
      </c>
      <c r="BH1772" s="5">
        <f t="shared" si="2123"/>
        <v>2.7383125730570668E-5</v>
      </c>
      <c r="BI1772" s="5">
        <f t="shared" si="2124"/>
        <v>5.2346048480721558E-6</v>
      </c>
      <c r="BJ1772" s="8">
        <f t="shared" si="2125"/>
        <v>0.26832990388790506</v>
      </c>
      <c r="BK1772" s="8">
        <f t="shared" si="2126"/>
        <v>0.27826298780889575</v>
      </c>
      <c r="BL1772" s="8">
        <f t="shared" si="2127"/>
        <v>0.41304336601000846</v>
      </c>
      <c r="BM1772" s="8">
        <f t="shared" si="2128"/>
        <v>0.40021451824153864</v>
      </c>
      <c r="BN1772" s="8">
        <f t="shared" si="2129"/>
        <v>0.59925683393112927</v>
      </c>
    </row>
    <row r="1773" spans="1:66" x14ac:dyDescent="0.25">
      <c r="A1773" t="s">
        <v>10</v>
      </c>
      <c r="B1773" t="s">
        <v>225</v>
      </c>
      <c r="C1773" t="s">
        <v>11</v>
      </c>
      <c r="D1773" s="7" t="s">
        <v>576</v>
      </c>
      <c r="E1773">
        <f>VLOOKUP(A1773,home!$A$2:$E$405,3,FALSE)</f>
        <v>1.5653594771241801</v>
      </c>
      <c r="F1773">
        <f>VLOOKUP(B1773,home!$B$2:$E$405,3,FALSE)</f>
        <v>0.98</v>
      </c>
      <c r="G1773">
        <f>VLOOKUP(C1773,away!$B$2:$E$405,4,FALSE)</f>
        <v>1.2</v>
      </c>
      <c r="H1773">
        <f>VLOOKUP(A1773,away!$A$2:$E$405,3,FALSE)</f>
        <v>1.3758169934640501</v>
      </c>
      <c r="I1773">
        <f>VLOOKUP(C1773,away!$B$2:$E$405,3,FALSE)</f>
        <v>0.71</v>
      </c>
      <c r="J1773">
        <f>VLOOKUP(B1773,home!$B$2:$E$405,4,FALSE)</f>
        <v>0.98</v>
      </c>
      <c r="K1773" s="3">
        <f t="shared" si="2074"/>
        <v>1.8408627450980357</v>
      </c>
      <c r="L1773" s="3">
        <f t="shared" si="2075"/>
        <v>0.95729346405228599</v>
      </c>
      <c r="M1773" s="5">
        <f t="shared" si="2076"/>
        <v>6.0922287089682184E-2</v>
      </c>
      <c r="N1773" s="5">
        <f t="shared" si="2077"/>
        <v>0.11214956864956296</v>
      </c>
      <c r="O1773" s="5">
        <f t="shared" si="2078"/>
        <v>5.8320507246069728E-2</v>
      </c>
      <c r="P1773" s="5">
        <f t="shared" si="2079"/>
        <v>0.1073600490645098</v>
      </c>
      <c r="Q1773" s="5">
        <f t="shared" si="2080"/>
        <v>0.10322598140289756</v>
      </c>
      <c r="R1773" s="5">
        <f t="shared" si="2081"/>
        <v>2.7914920203438259E-2</v>
      </c>
      <c r="S1773" s="5">
        <f t="shared" si="2082"/>
        <v>4.72987008767684E-2</v>
      </c>
      <c r="T1773" s="5">
        <f t="shared" si="2083"/>
        <v>9.8817557317376667E-2</v>
      </c>
      <c r="U1773" s="5">
        <f t="shared" si="2084"/>
        <v>5.1387536634893975E-2</v>
      </c>
      <c r="V1773" s="5">
        <f t="shared" si="2085"/>
        <v>9.2613267189289947E-3</v>
      </c>
      <c r="W1773" s="5">
        <f t="shared" si="2086"/>
        <v>6.3341621163592265E-2</v>
      </c>
      <c r="X1773" s="5">
        <f t="shared" si="2087"/>
        <v>6.0636519942382838E-2</v>
      </c>
      <c r="Y1773" s="5">
        <f t="shared" si="2088"/>
        <v>2.9023472111859586E-2</v>
      </c>
      <c r="Z1773" s="5">
        <f t="shared" si="2089"/>
        <v>8.9075902200975218E-3</v>
      </c>
      <c r="AA1773" s="5">
        <f t="shared" si="2090"/>
        <v>1.6397650984777138E-2</v>
      </c>
      <c r="AB1773" s="5">
        <f t="shared" si="2091"/>
        <v>1.5092912402498179E-2</v>
      </c>
      <c r="AC1773" s="5">
        <f t="shared" si="2092"/>
        <v>1.0200459249451201E-3</v>
      </c>
      <c r="AD1773" s="5">
        <f t="shared" si="2093"/>
        <v>2.9150807653542572E-2</v>
      </c>
      <c r="AE1773" s="5">
        <f t="shared" si="2094"/>
        <v>2.7905877638581666E-2</v>
      </c>
      <c r="AF1773" s="5">
        <f t="shared" si="2095"/>
        <v>1.3357057136028531E-2</v>
      </c>
      <c r="AG1773" s="5">
        <f t="shared" si="2096"/>
        <v>4.2622078317643541E-3</v>
      </c>
      <c r="AH1773" s="5">
        <f t="shared" si="2097"/>
        <v>2.1317944745388546E-3</v>
      </c>
      <c r="AI1773" s="5">
        <f t="shared" si="2098"/>
        <v>3.9243410283844211E-3</v>
      </c>
      <c r="AJ1773" s="5">
        <f t="shared" si="2099"/>
        <v>3.6120865991062972E-3</v>
      </c>
      <c r="AK1773" s="5">
        <f t="shared" si="2100"/>
        <v>2.2164518841208823E-3</v>
      </c>
      <c r="AL1773" s="5">
        <f t="shared" si="2101"/>
        <v>7.1902868905069983E-5</v>
      </c>
      <c r="AM1773" s="5">
        <f t="shared" si="2102"/>
        <v>1.0732527159785041E-2</v>
      </c>
      <c r="AN1773" s="5">
        <f t="shared" si="2103"/>
        <v>1.0274178102825866E-2</v>
      </c>
      <c r="AO1773" s="5">
        <f t="shared" si="2104"/>
        <v>4.9177017731721574E-3</v>
      </c>
      <c r="AP1773" s="5">
        <f t="shared" si="2105"/>
        <v>1.569227921872015E-3</v>
      </c>
      <c r="AQ1773" s="5">
        <f t="shared" si="2106"/>
        <v>3.7555290830410773E-4</v>
      </c>
      <c r="AR1773" s="5">
        <f t="shared" si="2107"/>
        <v>4.0815058343576468E-4</v>
      </c>
      <c r="AS1773" s="5">
        <f t="shared" si="2108"/>
        <v>7.513492034369266E-4</v>
      </c>
      <c r="AT1773" s="5">
        <f t="shared" si="2109"/>
        <v>6.9156537858306171E-4</v>
      </c>
      <c r="AU1773" s="5">
        <f t="shared" si="2110"/>
        <v>4.2435898041105909E-4</v>
      </c>
      <c r="AV1773" s="5">
        <f t="shared" si="2111"/>
        <v>1.9529665939662646E-4</v>
      </c>
      <c r="AW1773" s="5">
        <f t="shared" si="2112"/>
        <v>3.519737057330306E-6</v>
      </c>
      <c r="AX1773" s="5">
        <f t="shared" si="2113"/>
        <v>3.2928515682001847E-3</v>
      </c>
      <c r="AY1773" s="5">
        <f t="shared" si="2114"/>
        <v>3.1522252843323578E-3</v>
      </c>
      <c r="AZ1773" s="5">
        <f t="shared" si="2115"/>
        <v>1.508802330955862E-3</v>
      </c>
      <c r="BA1773" s="5">
        <f t="shared" si="2116"/>
        <v>4.8145553665696707E-4</v>
      </c>
      <c r="BB1773" s="5">
        <f t="shared" si="2117"/>
        <v>1.1522355961837507E-4</v>
      </c>
      <c r="BC1773" s="5">
        <f t="shared" si="2118"/>
        <v>2.2060552105501876E-5</v>
      </c>
      <c r="BD1773" s="5">
        <f t="shared" si="2119"/>
        <v>6.5119980978697441E-5</v>
      </c>
      <c r="BE1773" s="5">
        <f t="shared" si="2120"/>
        <v>1.1987694694517684E-4</v>
      </c>
      <c r="BF1773" s="5">
        <f t="shared" si="2121"/>
        <v>1.1033850281373493E-4</v>
      </c>
      <c r="BG1773" s="5">
        <f t="shared" si="2122"/>
        <v>6.7706013059899806E-5</v>
      </c>
      <c r="BH1773" s="5">
        <f t="shared" si="2123"/>
        <v>3.1159369265272654E-5</v>
      </c>
      <c r="BI1773" s="5">
        <f t="shared" si="2124"/>
        <v>1.1472024408238637E-5</v>
      </c>
      <c r="BJ1773" s="8">
        <f t="shared" si="2125"/>
        <v>0.57831247754541737</v>
      </c>
      <c r="BK1773" s="8">
        <f t="shared" si="2126"/>
        <v>0.22908653782807192</v>
      </c>
      <c r="BL1773" s="8">
        <f t="shared" si="2127"/>
        <v>0.1838745951005622</v>
      </c>
      <c r="BM1773" s="8">
        <f t="shared" si="2128"/>
        <v>0.52713918149071348</v>
      </c>
      <c r="BN1773" s="8">
        <f t="shared" si="2129"/>
        <v>0.46989331365616055</v>
      </c>
    </row>
    <row r="1774" spans="1:66" x14ac:dyDescent="0.25">
      <c r="A1774" t="s">
        <v>13</v>
      </c>
      <c r="B1774" t="s">
        <v>46</v>
      </c>
      <c r="C1774" t="s">
        <v>47</v>
      </c>
      <c r="D1774" s="7" t="s">
        <v>576</v>
      </c>
      <c r="E1774">
        <f>VLOOKUP(A1774,home!$A$2:$E$405,3,FALSE)</f>
        <v>1.76143790849673</v>
      </c>
      <c r="F1774">
        <f>VLOOKUP(B1774,home!$B$2:$E$405,3,FALSE)</f>
        <v>0.8</v>
      </c>
      <c r="G1774">
        <f>VLOOKUP(C1774,away!$B$2:$E$405,4,FALSE)</f>
        <v>1.2</v>
      </c>
      <c r="H1774">
        <f>VLOOKUP(A1774,away!$A$2:$E$405,3,FALSE)</f>
        <v>1.3562091503267999</v>
      </c>
      <c r="I1774">
        <f>VLOOKUP(C1774,away!$B$2:$E$405,3,FALSE)</f>
        <v>0.8</v>
      </c>
      <c r="J1774">
        <f>VLOOKUP(B1774,home!$B$2:$E$405,4,FALSE)</f>
        <v>1.43</v>
      </c>
      <c r="K1774" s="3">
        <f t="shared" si="2074"/>
        <v>1.6909803921568609</v>
      </c>
      <c r="L1774" s="3">
        <f t="shared" si="2075"/>
        <v>1.5515032679738592</v>
      </c>
      <c r="M1774" s="5">
        <f t="shared" si="2076"/>
        <v>3.9066745986793598E-2</v>
      </c>
      <c r="N1774" s="5">
        <f t="shared" si="2077"/>
        <v>6.6061101449040704E-2</v>
      </c>
      <c r="O1774" s="5">
        <f t="shared" si="2078"/>
        <v>6.0612184067614913E-2</v>
      </c>
      <c r="P1774" s="5">
        <f t="shared" si="2079"/>
        <v>0.10249401478413929</v>
      </c>
      <c r="Q1774" s="5">
        <f t="shared" si="2080"/>
        <v>5.5854013617306526E-2</v>
      </c>
      <c r="R1774" s="5">
        <f t="shared" si="2081"/>
        <v>4.7020000829968815E-2</v>
      </c>
      <c r="S1774" s="5">
        <f t="shared" si="2082"/>
        <v>6.7224840469964936E-2</v>
      </c>
      <c r="T1774" s="5">
        <f t="shared" si="2083"/>
        <v>8.6657684656707507E-2</v>
      </c>
      <c r="U1774" s="5">
        <f t="shared" si="2084"/>
        <v>7.9509899442676585E-2</v>
      </c>
      <c r="V1774" s="5">
        <f t="shared" si="2085"/>
        <v>1.9596501147375898E-2</v>
      </c>
      <c r="W1774" s="5">
        <f t="shared" si="2086"/>
        <v>3.148268061670921E-2</v>
      </c>
      <c r="X1774" s="5">
        <f t="shared" si="2087"/>
        <v>4.8845481861401613E-2</v>
      </c>
      <c r="Y1774" s="5">
        <f t="shared" si="2088"/>
        <v>3.7891962366861237E-2</v>
      </c>
      <c r="Z1774" s="5">
        <f t="shared" si="2089"/>
        <v>2.4317228315943393E-2</v>
      </c>
      <c r="AA1774" s="5">
        <f t="shared" si="2090"/>
        <v>4.1119956273861877E-2</v>
      </c>
      <c r="AB1774" s="5">
        <f t="shared" si="2091"/>
        <v>3.4766519892723974E-2</v>
      </c>
      <c r="AC1774" s="5">
        <f t="shared" si="2092"/>
        <v>3.2132892495633073E-3</v>
      </c>
      <c r="AD1774" s="5">
        <f t="shared" si="2093"/>
        <v>1.3309148903848041E-2</v>
      </c>
      <c r="AE1774" s="5">
        <f t="shared" si="2094"/>
        <v>2.0649188018270939E-2</v>
      </c>
      <c r="AF1774" s="5">
        <f t="shared" si="2095"/>
        <v>1.6018641345677011E-2</v>
      </c>
      <c r="AG1774" s="5">
        <f t="shared" si="2096"/>
        <v>8.2843247987730208E-3</v>
      </c>
      <c r="AH1774" s="5">
        <f t="shared" si="2097"/>
        <v>9.4320648000631637E-3</v>
      </c>
      <c r="AI1774" s="5">
        <f t="shared" si="2098"/>
        <v>1.5949436634459732E-2</v>
      </c>
      <c r="AJ1774" s="5">
        <f t="shared" si="2099"/>
        <v>1.3485092307409864E-2</v>
      </c>
      <c r="AK1774" s="5">
        <f t="shared" si="2100"/>
        <v>7.6010088927517998E-3</v>
      </c>
      <c r="AL1774" s="5">
        <f t="shared" si="2101"/>
        <v>3.3721049197370131E-4</v>
      </c>
      <c r="AM1774" s="5">
        <f t="shared" si="2102"/>
        <v>4.5011019665406006E-3</v>
      </c>
      <c r="AN1774" s="5">
        <f t="shared" si="2103"/>
        <v>6.9834744105713052E-3</v>
      </c>
      <c r="AO1774" s="5">
        <f t="shared" si="2104"/>
        <v>5.4174416849066005E-3</v>
      </c>
      <c r="AP1774" s="5">
        <f t="shared" si="2105"/>
        <v>2.8017261593968001E-3</v>
      </c>
      <c r="AQ1774" s="5">
        <f t="shared" si="2106"/>
        <v>1.0867218230679967E-3</v>
      </c>
      <c r="AR1774" s="5">
        <f t="shared" si="2107"/>
        <v>2.9267758722078402E-3</v>
      </c>
      <c r="AS1774" s="5">
        <f t="shared" si="2108"/>
        <v>4.9491206121412513E-3</v>
      </c>
      <c r="AT1774" s="5">
        <f t="shared" si="2109"/>
        <v>4.1844329567751097E-3</v>
      </c>
      <c r="AU1774" s="5">
        <f t="shared" si="2110"/>
        <v>2.3585980274005562E-3</v>
      </c>
      <c r="AV1774" s="5">
        <f t="shared" si="2111"/>
        <v>9.9708575432854796E-4</v>
      </c>
      <c r="AW1774" s="5">
        <f t="shared" si="2112"/>
        <v>2.4574791649458229E-5</v>
      </c>
      <c r="AX1774" s="5">
        <f t="shared" si="2113"/>
        <v>1.2685458614198071E-3</v>
      </c>
      <c r="AY1774" s="5">
        <f t="shared" si="2114"/>
        <v>1.9681530495675448E-3</v>
      </c>
      <c r="AZ1774" s="5">
        <f t="shared" si="2115"/>
        <v>1.5267979441383817E-3</v>
      </c>
      <c r="BA1774" s="5">
        <f t="shared" si="2116"/>
        <v>7.8961066662215618E-4</v>
      </c>
      <c r="BB1774" s="5">
        <f t="shared" si="2117"/>
        <v>3.0627088242282332E-4</v>
      </c>
      <c r="BC1774" s="5">
        <f t="shared" si="2118"/>
        <v>9.5036054992849578E-5</v>
      </c>
      <c r="BD1774" s="5">
        <f t="shared" si="2119"/>
        <v>7.5681705505958353E-4</v>
      </c>
      <c r="BE1774" s="5">
        <f t="shared" si="2120"/>
        <v>1.279762800555655E-3</v>
      </c>
      <c r="BF1774" s="5">
        <f t="shared" si="2121"/>
        <v>1.0820269011756823E-3</v>
      </c>
      <c r="BG1774" s="5">
        <f t="shared" si="2122"/>
        <v>6.0989542455810943E-4</v>
      </c>
      <c r="BH1774" s="5">
        <f t="shared" si="2123"/>
        <v>2.5783030104848688E-4</v>
      </c>
      <c r="BI1774" s="5">
        <f t="shared" si="2124"/>
        <v>8.7197196715378306E-5</v>
      </c>
      <c r="BJ1774" s="8">
        <f t="shared" si="2125"/>
        <v>0.41179910813824255</v>
      </c>
      <c r="BK1774" s="8">
        <f t="shared" si="2126"/>
        <v>0.23390075517937825</v>
      </c>
      <c r="BL1774" s="8">
        <f t="shared" si="2127"/>
        <v>0.32898570604349697</v>
      </c>
      <c r="BM1774" s="8">
        <f t="shared" si="2128"/>
        <v>0.62595115868427942</v>
      </c>
      <c r="BN1774" s="8">
        <f t="shared" si="2129"/>
        <v>0.37110806073486385</v>
      </c>
    </row>
    <row r="1775" spans="1:66" x14ac:dyDescent="0.25">
      <c r="A1775" t="s">
        <v>13</v>
      </c>
      <c r="B1775" t="s">
        <v>230</v>
      </c>
      <c r="C1775" t="s">
        <v>50</v>
      </c>
      <c r="D1775" s="7" t="s">
        <v>576</v>
      </c>
      <c r="E1775">
        <f>VLOOKUP(A1775,home!$A$2:$E$405,3,FALSE)</f>
        <v>1.76143790849673</v>
      </c>
      <c r="F1775">
        <f>VLOOKUP(B1775,home!$B$2:$E$405,3,FALSE)</f>
        <v>1.52</v>
      </c>
      <c r="G1775">
        <f>VLOOKUP(C1775,away!$B$2:$E$405,4,FALSE)</f>
        <v>1</v>
      </c>
      <c r="H1775">
        <f>VLOOKUP(A1775,away!$A$2:$E$405,3,FALSE)</f>
        <v>1.3562091503267999</v>
      </c>
      <c r="I1775">
        <f>VLOOKUP(C1775,away!$B$2:$E$405,3,FALSE)</f>
        <v>0.47</v>
      </c>
      <c r="J1775">
        <f>VLOOKUP(B1775,home!$B$2:$E$405,4,FALSE)</f>
        <v>1.1599999999999999</v>
      </c>
      <c r="K1775" s="3">
        <f t="shared" si="2074"/>
        <v>2.6773856209150297</v>
      </c>
      <c r="L1775" s="3">
        <f t="shared" si="2075"/>
        <v>0.73940522875817127</v>
      </c>
      <c r="M1775" s="5">
        <f t="shared" si="2076"/>
        <v>3.2817582687520552E-2</v>
      </c>
      <c r="N1775" s="5">
        <f t="shared" si="2077"/>
        <v>8.7865324000757541E-2</v>
      </c>
      <c r="O1775" s="5">
        <f t="shared" si="2078"/>
        <v>2.4265492234356333E-2</v>
      </c>
      <c r="P1775" s="5">
        <f t="shared" si="2079"/>
        <v>6.4968079992690955E-2</v>
      </c>
      <c r="Q1775" s="5">
        <f t="shared" si="2080"/>
        <v>0.11762467752833428</v>
      </c>
      <c r="R1775" s="5">
        <f t="shared" si="2081"/>
        <v>8.971015918236935E-3</v>
      </c>
      <c r="S1775" s="5">
        <f t="shared" si="2082"/>
        <v>3.2153887278402009E-2</v>
      </c>
      <c r="T1775" s="5">
        <f t="shared" si="2083"/>
        <v>8.6972301595444126E-2</v>
      </c>
      <c r="U1775" s="5">
        <f t="shared" si="2084"/>
        <v>2.4018869024487414E-2</v>
      </c>
      <c r="V1775" s="5">
        <f t="shared" si="2085"/>
        <v>7.0726866843498493E-3</v>
      </c>
      <c r="W1775" s="5">
        <f t="shared" si="2086"/>
        <v>0.10497554009304313</v>
      </c>
      <c r="X1775" s="5">
        <f t="shared" si="2087"/>
        <v>7.7619463236509131E-2</v>
      </c>
      <c r="Y1775" s="5">
        <f t="shared" si="2088"/>
        <v>2.8696118485238745E-2</v>
      </c>
      <c r="Z1775" s="5">
        <f t="shared" si="2089"/>
        <v>2.2110720257390599E-3</v>
      </c>
      <c r="AA1775" s="5">
        <f t="shared" si="2090"/>
        <v>5.9198924485212249E-3</v>
      </c>
      <c r="AB1775" s="5">
        <f t="shared" si="2091"/>
        <v>7.9249174595170998E-3</v>
      </c>
      <c r="AC1775" s="5">
        <f t="shared" si="2092"/>
        <v>8.7510039710895116E-4</v>
      </c>
      <c r="AD1775" s="5">
        <f t="shared" si="2093"/>
        <v>7.0265000398225724E-2</v>
      </c>
      <c r="AE1775" s="5">
        <f t="shared" si="2094"/>
        <v>5.1954308693143089E-2</v>
      </c>
      <c r="AF1775" s="5">
        <f t="shared" si="2095"/>
        <v>1.9207643752113052E-2</v>
      </c>
      <c r="AG1775" s="5">
        <f t="shared" si="2096"/>
        <v>4.7340774074788716E-3</v>
      </c>
      <c r="AH1775" s="5">
        <f t="shared" si="2097"/>
        <v>4.0871955424809559E-4</v>
      </c>
      <c r="AI1775" s="5">
        <f t="shared" si="2098"/>
        <v>1.0942998575306515E-3</v>
      </c>
      <c r="AJ1775" s="5">
        <f t="shared" si="2099"/>
        <v>1.4649313517609663E-3</v>
      </c>
      <c r="AK1775" s="5">
        <f t="shared" si="2100"/>
        <v>1.3073953789441428E-3</v>
      </c>
      <c r="AL1775" s="5">
        <f t="shared" si="2101"/>
        <v>6.9296502600271699E-5</v>
      </c>
      <c r="AM1775" s="5">
        <f t="shared" si="2102"/>
        <v>3.7625300343959688E-2</v>
      </c>
      <c r="AN1775" s="5">
        <f t="shared" si="2103"/>
        <v>2.7820343807920409E-2</v>
      </c>
      <c r="AO1775" s="5">
        <f t="shared" si="2104"/>
        <v>1.028525383871318E-2</v>
      </c>
      <c r="AP1775" s="5">
        <f t="shared" si="2105"/>
        <v>2.5349901558165268E-3</v>
      </c>
      <c r="AQ1775" s="5">
        <f t="shared" si="2106"/>
        <v>4.6859624401530774E-4</v>
      </c>
      <c r="AR1775" s="5">
        <f t="shared" si="2107"/>
        <v>6.0441875101350189E-5</v>
      </c>
      <c r="AS1775" s="5">
        <f t="shared" si="2108"/>
        <v>1.6182620729749715E-4</v>
      </c>
      <c r="AT1775" s="5">
        <f t="shared" si="2109"/>
        <v>2.1663558025276691E-4</v>
      </c>
      <c r="AU1775" s="5">
        <f t="shared" si="2110"/>
        <v>1.9333899584911401E-4</v>
      </c>
      <c r="AV1775" s="5">
        <f t="shared" si="2111"/>
        <v>1.2941076186214214E-4</v>
      </c>
      <c r="AW1775" s="5">
        <f t="shared" si="2112"/>
        <v>3.8106780602400786E-6</v>
      </c>
      <c r="AX1775" s="5">
        <f t="shared" si="2113"/>
        <v>1.6789573020587836E-2</v>
      </c>
      <c r="AY1775" s="5">
        <f t="shared" si="2114"/>
        <v>1.2414298080039769E-2</v>
      </c>
      <c r="AZ1775" s="5">
        <f t="shared" si="2115"/>
        <v>4.5895984558719655E-3</v>
      </c>
      <c r="BA1775" s="5">
        <f t="shared" si="2116"/>
        <v>1.1311910320573871E-3</v>
      </c>
      <c r="BB1775" s="5">
        <f t="shared" si="2117"/>
        <v>2.0910214095689599E-4</v>
      </c>
      <c r="BC1775" s="5">
        <f t="shared" si="2118"/>
        <v>3.092224327361142E-5</v>
      </c>
      <c r="BD1775" s="5">
        <f t="shared" si="2119"/>
        <v>7.448506414314442E-6</v>
      </c>
      <c r="BE1775" s="5">
        <f t="shared" si="2120"/>
        <v>1.9942523970978852E-5</v>
      </c>
      <c r="BF1775" s="5">
        <f t="shared" si="2121"/>
        <v>2.6696913462326047E-5</v>
      </c>
      <c r="BG1775" s="5">
        <f t="shared" si="2122"/>
        <v>2.3825977408948211E-5</v>
      </c>
      <c r="BH1775" s="5">
        <f t="shared" si="2123"/>
        <v>1.5947832329741071E-5</v>
      </c>
      <c r="BI1775" s="5">
        <f t="shared" si="2124"/>
        <v>8.5396993928825169E-6</v>
      </c>
      <c r="BJ1775" s="8">
        <f t="shared" si="2125"/>
        <v>0.76381362455350021</v>
      </c>
      <c r="BK1775" s="8">
        <f t="shared" si="2126"/>
        <v>0.15037093162271234</v>
      </c>
      <c r="BL1775" s="8">
        <f t="shared" si="2127"/>
        <v>7.6239588100944916E-2</v>
      </c>
      <c r="BM1775" s="8">
        <f t="shared" si="2128"/>
        <v>0.64371255653902038</v>
      </c>
      <c r="BN1775" s="8">
        <f t="shared" si="2129"/>
        <v>0.33651217236189662</v>
      </c>
    </row>
    <row r="1776" spans="1:66" x14ac:dyDescent="0.25">
      <c r="A1776" t="s">
        <v>16</v>
      </c>
      <c r="B1776" t="s">
        <v>493</v>
      </c>
      <c r="C1776" t="s">
        <v>495</v>
      </c>
      <c r="D1776" s="7" t="s">
        <v>576</v>
      </c>
      <c r="E1776">
        <f>VLOOKUP(A1776,home!$A$2:$E$405,3,FALSE)</f>
        <v>1.5457516339869299</v>
      </c>
      <c r="F1776" t="e">
        <f>VLOOKUP(B1776,home!$B$2:$E$405,3,FALSE)</f>
        <v>#N/A</v>
      </c>
      <c r="G1776" t="e">
        <f>VLOOKUP(C1776,away!$B$2:$E$405,4,FALSE)</f>
        <v>#N/A</v>
      </c>
      <c r="H1776">
        <f>VLOOKUP(A1776,away!$A$2:$E$405,3,FALSE)</f>
        <v>1.36928104575163</v>
      </c>
      <c r="I1776" t="e">
        <f>VLOOKUP(C1776,away!$B$2:$E$405,3,FALSE)</f>
        <v>#N/A</v>
      </c>
      <c r="J1776" t="e">
        <f>VLOOKUP(B1776,home!$B$2:$E$405,4,FALSE)</f>
        <v>#N/A</v>
      </c>
      <c r="K1776" s="3" t="e">
        <f t="shared" si="2074"/>
        <v>#N/A</v>
      </c>
      <c r="L1776" s="3" t="e">
        <f t="shared" si="2075"/>
        <v>#N/A</v>
      </c>
      <c r="M1776" s="5" t="e">
        <f t="shared" si="2076"/>
        <v>#N/A</v>
      </c>
      <c r="N1776" s="5" t="e">
        <f t="shared" si="2077"/>
        <v>#N/A</v>
      </c>
      <c r="O1776" s="5" t="e">
        <f t="shared" si="2078"/>
        <v>#N/A</v>
      </c>
      <c r="P1776" s="5" t="e">
        <f t="shared" si="2079"/>
        <v>#N/A</v>
      </c>
      <c r="Q1776" s="5" t="e">
        <f t="shared" si="2080"/>
        <v>#N/A</v>
      </c>
      <c r="R1776" s="5" t="e">
        <f t="shared" si="2081"/>
        <v>#N/A</v>
      </c>
      <c r="S1776" s="5" t="e">
        <f t="shared" si="2082"/>
        <v>#N/A</v>
      </c>
      <c r="T1776" s="5" t="e">
        <f t="shared" si="2083"/>
        <v>#N/A</v>
      </c>
      <c r="U1776" s="5" t="e">
        <f t="shared" si="2084"/>
        <v>#N/A</v>
      </c>
      <c r="V1776" s="5" t="e">
        <f t="shared" si="2085"/>
        <v>#N/A</v>
      </c>
      <c r="W1776" s="5" t="e">
        <f t="shared" si="2086"/>
        <v>#N/A</v>
      </c>
      <c r="X1776" s="5" t="e">
        <f t="shared" si="2087"/>
        <v>#N/A</v>
      </c>
      <c r="Y1776" s="5" t="e">
        <f t="shared" si="2088"/>
        <v>#N/A</v>
      </c>
      <c r="Z1776" s="5" t="e">
        <f t="shared" si="2089"/>
        <v>#N/A</v>
      </c>
      <c r="AA1776" s="5" t="e">
        <f t="shared" si="2090"/>
        <v>#N/A</v>
      </c>
      <c r="AB1776" s="5" t="e">
        <f t="shared" si="2091"/>
        <v>#N/A</v>
      </c>
      <c r="AC1776" s="5" t="e">
        <f t="shared" si="2092"/>
        <v>#N/A</v>
      </c>
      <c r="AD1776" s="5" t="e">
        <f t="shared" si="2093"/>
        <v>#N/A</v>
      </c>
      <c r="AE1776" s="5" t="e">
        <f t="shared" si="2094"/>
        <v>#N/A</v>
      </c>
      <c r="AF1776" s="5" t="e">
        <f t="shared" si="2095"/>
        <v>#N/A</v>
      </c>
      <c r="AG1776" s="5" t="e">
        <f t="shared" si="2096"/>
        <v>#N/A</v>
      </c>
      <c r="AH1776" s="5" t="e">
        <f t="shared" si="2097"/>
        <v>#N/A</v>
      </c>
      <c r="AI1776" s="5" t="e">
        <f t="shared" si="2098"/>
        <v>#N/A</v>
      </c>
      <c r="AJ1776" s="5" t="e">
        <f t="shared" si="2099"/>
        <v>#N/A</v>
      </c>
      <c r="AK1776" s="5" t="e">
        <f t="shared" si="2100"/>
        <v>#N/A</v>
      </c>
      <c r="AL1776" s="5" t="e">
        <f t="shared" si="2101"/>
        <v>#N/A</v>
      </c>
      <c r="AM1776" s="5" t="e">
        <f t="shared" si="2102"/>
        <v>#N/A</v>
      </c>
      <c r="AN1776" s="5" t="e">
        <f t="shared" si="2103"/>
        <v>#N/A</v>
      </c>
      <c r="AO1776" s="5" t="e">
        <f t="shared" si="2104"/>
        <v>#N/A</v>
      </c>
      <c r="AP1776" s="5" t="e">
        <f t="shared" si="2105"/>
        <v>#N/A</v>
      </c>
      <c r="AQ1776" s="5" t="e">
        <f t="shared" si="2106"/>
        <v>#N/A</v>
      </c>
      <c r="AR1776" s="5" t="e">
        <f t="shared" si="2107"/>
        <v>#N/A</v>
      </c>
      <c r="AS1776" s="5" t="e">
        <f t="shared" si="2108"/>
        <v>#N/A</v>
      </c>
      <c r="AT1776" s="5" t="e">
        <f t="shared" si="2109"/>
        <v>#N/A</v>
      </c>
      <c r="AU1776" s="5" t="e">
        <f t="shared" si="2110"/>
        <v>#N/A</v>
      </c>
      <c r="AV1776" s="5" t="e">
        <f t="shared" si="2111"/>
        <v>#N/A</v>
      </c>
      <c r="AW1776" s="5" t="e">
        <f t="shared" si="2112"/>
        <v>#N/A</v>
      </c>
      <c r="AX1776" s="5" t="e">
        <f t="shared" si="2113"/>
        <v>#N/A</v>
      </c>
      <c r="AY1776" s="5" t="e">
        <f t="shared" si="2114"/>
        <v>#N/A</v>
      </c>
      <c r="AZ1776" s="5" t="e">
        <f t="shared" si="2115"/>
        <v>#N/A</v>
      </c>
      <c r="BA1776" s="5" t="e">
        <f t="shared" si="2116"/>
        <v>#N/A</v>
      </c>
      <c r="BB1776" s="5" t="e">
        <f t="shared" si="2117"/>
        <v>#N/A</v>
      </c>
      <c r="BC1776" s="5" t="e">
        <f t="shared" si="2118"/>
        <v>#N/A</v>
      </c>
      <c r="BD1776" s="5" t="e">
        <f t="shared" si="2119"/>
        <v>#N/A</v>
      </c>
      <c r="BE1776" s="5" t="e">
        <f t="shared" si="2120"/>
        <v>#N/A</v>
      </c>
      <c r="BF1776" s="5" t="e">
        <f t="shared" si="2121"/>
        <v>#N/A</v>
      </c>
      <c r="BG1776" s="5" t="e">
        <f t="shared" si="2122"/>
        <v>#N/A</v>
      </c>
      <c r="BH1776" s="5" t="e">
        <f t="shared" si="2123"/>
        <v>#N/A</v>
      </c>
      <c r="BI1776" s="5" t="e">
        <f t="shared" si="2124"/>
        <v>#N/A</v>
      </c>
      <c r="BJ1776" s="8" t="e">
        <f t="shared" si="2125"/>
        <v>#N/A</v>
      </c>
      <c r="BK1776" s="8" t="e">
        <f t="shared" si="2126"/>
        <v>#N/A</v>
      </c>
      <c r="BL1776" s="8" t="e">
        <f t="shared" si="2127"/>
        <v>#N/A</v>
      </c>
      <c r="BM1776" s="8" t="e">
        <f t="shared" si="2128"/>
        <v>#N/A</v>
      </c>
      <c r="BN1776" s="8" t="e">
        <f t="shared" si="2129"/>
        <v>#N/A</v>
      </c>
    </row>
    <row r="1777" spans="1:66" x14ac:dyDescent="0.25">
      <c r="A1777" t="s">
        <v>16</v>
      </c>
      <c r="B1777" t="s">
        <v>234</v>
      </c>
      <c r="C1777" t="s">
        <v>56</v>
      </c>
      <c r="D1777" s="7" t="s">
        <v>576</v>
      </c>
      <c r="E1777">
        <f>VLOOKUP(A1777,home!$A$2:$E$405,3,FALSE)</f>
        <v>1.5457516339869299</v>
      </c>
      <c r="F1777">
        <f>VLOOKUP(B1777,home!$B$2:$E$405,3,FALSE)</f>
        <v>1.22</v>
      </c>
      <c r="G1777">
        <f>VLOOKUP(C1777,away!$B$2:$E$405,4,FALSE)</f>
        <v>0.99</v>
      </c>
      <c r="H1777">
        <f>VLOOKUP(A1777,away!$A$2:$E$405,3,FALSE)</f>
        <v>1.36928104575163</v>
      </c>
      <c r="I1777">
        <f>VLOOKUP(C1777,away!$B$2:$E$405,3,FALSE)</f>
        <v>0.88</v>
      </c>
      <c r="J1777">
        <f>VLOOKUP(B1777,home!$B$2:$E$405,4,FALSE)</f>
        <v>1.1200000000000001</v>
      </c>
      <c r="K1777" s="3">
        <f t="shared" si="2074"/>
        <v>1.8669588235294139</v>
      </c>
      <c r="L1777" s="3">
        <f t="shared" si="2075"/>
        <v>1.3495633986928066</v>
      </c>
      <c r="M1777" s="5">
        <f t="shared" si="2076"/>
        <v>4.0094254981716371E-2</v>
      </c>
      <c r="N1777" s="5">
        <f t="shared" si="2077"/>
        <v>7.4854323110953525E-2</v>
      </c>
      <c r="O1777" s="5">
        <f t="shared" si="2078"/>
        <v>5.4109739021181144E-2</v>
      </c>
      <c r="P1777" s="5">
        <f t="shared" si="2079"/>
        <v>0.10102065470446796</v>
      </c>
      <c r="Q1777" s="5">
        <f t="shared" si="2080"/>
        <v>6.9874969505658233E-2</v>
      </c>
      <c r="R1777" s="5">
        <f t="shared" si="2081"/>
        <v>3.6512261647903006E-2</v>
      </c>
      <c r="S1777" s="5">
        <f t="shared" si="2082"/>
        <v>6.3632387492753462E-2</v>
      </c>
      <c r="T1777" s="5">
        <f t="shared" si="2083"/>
        <v>9.4300701329612352E-2</v>
      </c>
      <c r="U1777" s="5">
        <f t="shared" si="2084"/>
        <v>6.8166889050567128E-2</v>
      </c>
      <c r="V1777" s="5">
        <f t="shared" si="2085"/>
        <v>1.781409400273793E-2</v>
      </c>
      <c r="W1777" s="5">
        <f t="shared" si="2086"/>
        <v>4.3484563620812447E-2</v>
      </c>
      <c r="X1777" s="5">
        <f t="shared" si="2087"/>
        <v>5.8685175470777229E-2</v>
      </c>
      <c r="Y1777" s="5">
        <f t="shared" si="2088"/>
        <v>3.9599682430612924E-2</v>
      </c>
      <c r="Z1777" s="5">
        <f t="shared" si="2089"/>
        <v>1.6425203974501663E-2</v>
      </c>
      <c r="AA1777" s="5">
        <f t="shared" si="2090"/>
        <v>3.0665179488466275E-2</v>
      </c>
      <c r="AB1777" s="5">
        <f t="shared" si="2091"/>
        <v>2.8625313710552665E-2</v>
      </c>
      <c r="AC1777" s="5">
        <f t="shared" si="2092"/>
        <v>2.8052514006435677E-3</v>
      </c>
      <c r="AD1777" s="5">
        <f t="shared" si="2093"/>
        <v>2.0295972434800493E-2</v>
      </c>
      <c r="AE1777" s="5">
        <f t="shared" si="2094"/>
        <v>2.7390701538884874E-2</v>
      </c>
      <c r="AF1777" s="5">
        <f t="shared" si="2095"/>
        <v>1.8482744130698881E-2</v>
      </c>
      <c r="AG1777" s="5">
        <f t="shared" si="2096"/>
        <v>8.3145449953985016E-3</v>
      </c>
      <c r="AH1777" s="5">
        <f t="shared" si="2097"/>
        <v>5.5417135250127661E-3</v>
      </c>
      <c r="AI1777" s="5">
        <f t="shared" si="2098"/>
        <v>1.0346150962994875E-2</v>
      </c>
      <c r="AJ1777" s="5">
        <f t="shared" si="2099"/>
        <v>9.657918914965315E-3</v>
      </c>
      <c r="AK1777" s="5">
        <f t="shared" si="2100"/>
        <v>6.0103123117420379E-3</v>
      </c>
      <c r="AL1777" s="5">
        <f t="shared" si="2101"/>
        <v>2.8272213386468275E-4</v>
      </c>
      <c r="AM1777" s="5">
        <f t="shared" si="2102"/>
        <v>7.5783489638521053E-3</v>
      </c>
      <c r="AN1777" s="5">
        <f t="shared" si="2103"/>
        <v>1.0227462384136358E-2</v>
      </c>
      <c r="AO1777" s="5">
        <f t="shared" si="2104"/>
        <v>6.9013044475689494E-3</v>
      </c>
      <c r="AP1777" s="5">
        <f t="shared" si="2105"/>
        <v>3.1045826285583107E-3</v>
      </c>
      <c r="AQ1777" s="5">
        <f t="shared" si="2106"/>
        <v>1.0474577709299506E-3</v>
      </c>
      <c r="AR1777" s="5">
        <f t="shared" si="2107"/>
        <v>1.4957787478796227E-3</v>
      </c>
      <c r="AS1777" s="5">
        <f t="shared" si="2108"/>
        <v>2.7925573314016403E-3</v>
      </c>
      <c r="AT1777" s="5">
        <f t="shared" si="2109"/>
        <v>2.6067947750360236E-3</v>
      </c>
      <c r="AU1777" s="5">
        <f t="shared" si="2110"/>
        <v>1.622259502127959E-3</v>
      </c>
      <c r="AV1777" s="5">
        <f t="shared" si="2111"/>
        <v>7.5717292288805696E-4</v>
      </c>
      <c r="AW1777" s="5">
        <f t="shared" si="2112"/>
        <v>1.9787245409791019E-5</v>
      </c>
      <c r="AX1777" s="5">
        <f t="shared" si="2113"/>
        <v>2.3580775776414478E-3</v>
      </c>
      <c r="AY1777" s="5">
        <f t="shared" si="2114"/>
        <v>3.1823751900630932E-3</v>
      </c>
      <c r="AZ1777" s="5">
        <f t="shared" si="2115"/>
        <v>2.1474085387086072E-3</v>
      </c>
      <c r="BA1777" s="5">
        <f t="shared" si="2116"/>
        <v>9.6602132196051366E-4</v>
      </c>
      <c r="BB1777" s="5">
        <f t="shared" si="2117"/>
        <v>3.2592675461868729E-4</v>
      </c>
      <c r="BC1777" s="5">
        <f t="shared" si="2118"/>
        <v>8.79717637376223E-5</v>
      </c>
      <c r="BD1777" s="5">
        <f t="shared" si="2119"/>
        <v>3.3644137511348231E-4</v>
      </c>
      <c r="BE1777" s="5">
        <f t="shared" si="2120"/>
        <v>6.2812219386848512E-4</v>
      </c>
      <c r="BF1777" s="5">
        <f t="shared" si="2121"/>
        <v>5.8633913604871088E-4</v>
      </c>
      <c r="BG1777" s="5">
        <f t="shared" si="2122"/>
        <v>3.6489034120891804E-4</v>
      </c>
      <c r="BH1777" s="5">
        <f t="shared" si="2123"/>
        <v>1.7030881053516203E-4</v>
      </c>
      <c r="BI1777" s="5">
        <f t="shared" si="2124"/>
        <v>6.3591907310683963E-5</v>
      </c>
      <c r="BJ1777" s="8">
        <f t="shared" si="2125"/>
        <v>0.4932103159099851</v>
      </c>
      <c r="BK1777" s="8">
        <f t="shared" si="2126"/>
        <v>0.22883173990624706</v>
      </c>
      <c r="BL1777" s="8">
        <f t="shared" si="2127"/>
        <v>0.26105973567680396</v>
      </c>
      <c r="BM1777" s="8">
        <f t="shared" si="2128"/>
        <v>0.61989820455100397</v>
      </c>
      <c r="BN1777" s="8">
        <f t="shared" si="2129"/>
        <v>0.37646620297188027</v>
      </c>
    </row>
    <row r="1778" spans="1:66" x14ac:dyDescent="0.25">
      <c r="A1778" t="s">
        <v>16</v>
      </c>
      <c r="B1778" t="s">
        <v>494</v>
      </c>
      <c r="C1778" t="s">
        <v>235</v>
      </c>
      <c r="D1778" s="7" t="s">
        <v>576</v>
      </c>
      <c r="E1778">
        <f>VLOOKUP(A1778,home!$A$2:$E$405,3,FALSE)</f>
        <v>1.5457516339869299</v>
      </c>
      <c r="F1778" t="e">
        <f>VLOOKUP(B1778,home!$B$2:$E$405,3,FALSE)</f>
        <v>#N/A</v>
      </c>
      <c r="G1778">
        <f>VLOOKUP(C1778,away!$B$2:$E$405,4,FALSE)</f>
        <v>0.84</v>
      </c>
      <c r="H1778">
        <f>VLOOKUP(A1778,away!$A$2:$E$405,3,FALSE)</f>
        <v>1.36928104575163</v>
      </c>
      <c r="I1778">
        <f>VLOOKUP(C1778,away!$B$2:$E$405,3,FALSE)</f>
        <v>0.72</v>
      </c>
      <c r="J1778" t="e">
        <f>VLOOKUP(B1778,home!$B$2:$E$405,4,FALSE)</f>
        <v>#N/A</v>
      </c>
      <c r="K1778" s="3" t="e">
        <f t="shared" si="2074"/>
        <v>#N/A</v>
      </c>
      <c r="L1778" s="3" t="e">
        <f t="shared" si="2075"/>
        <v>#N/A</v>
      </c>
      <c r="M1778" s="5" t="e">
        <f t="shared" si="2076"/>
        <v>#N/A</v>
      </c>
      <c r="N1778" s="5" t="e">
        <f t="shared" si="2077"/>
        <v>#N/A</v>
      </c>
      <c r="O1778" s="5" t="e">
        <f t="shared" si="2078"/>
        <v>#N/A</v>
      </c>
      <c r="P1778" s="5" t="e">
        <f t="shared" si="2079"/>
        <v>#N/A</v>
      </c>
      <c r="Q1778" s="5" t="e">
        <f t="shared" si="2080"/>
        <v>#N/A</v>
      </c>
      <c r="R1778" s="5" t="e">
        <f t="shared" si="2081"/>
        <v>#N/A</v>
      </c>
      <c r="S1778" s="5" t="e">
        <f t="shared" si="2082"/>
        <v>#N/A</v>
      </c>
      <c r="T1778" s="5" t="e">
        <f t="shared" si="2083"/>
        <v>#N/A</v>
      </c>
      <c r="U1778" s="5" t="e">
        <f t="shared" si="2084"/>
        <v>#N/A</v>
      </c>
      <c r="V1778" s="5" t="e">
        <f t="shared" si="2085"/>
        <v>#N/A</v>
      </c>
      <c r="W1778" s="5" t="e">
        <f t="shared" si="2086"/>
        <v>#N/A</v>
      </c>
      <c r="X1778" s="5" t="e">
        <f t="shared" si="2087"/>
        <v>#N/A</v>
      </c>
      <c r="Y1778" s="5" t="e">
        <f t="shared" si="2088"/>
        <v>#N/A</v>
      </c>
      <c r="Z1778" s="5" t="e">
        <f t="shared" si="2089"/>
        <v>#N/A</v>
      </c>
      <c r="AA1778" s="5" t="e">
        <f t="shared" si="2090"/>
        <v>#N/A</v>
      </c>
      <c r="AB1778" s="5" t="e">
        <f t="shared" si="2091"/>
        <v>#N/A</v>
      </c>
      <c r="AC1778" s="5" t="e">
        <f t="shared" si="2092"/>
        <v>#N/A</v>
      </c>
      <c r="AD1778" s="5" t="e">
        <f t="shared" si="2093"/>
        <v>#N/A</v>
      </c>
      <c r="AE1778" s="5" t="e">
        <f t="shared" si="2094"/>
        <v>#N/A</v>
      </c>
      <c r="AF1778" s="5" t="e">
        <f t="shared" si="2095"/>
        <v>#N/A</v>
      </c>
      <c r="AG1778" s="5" t="e">
        <f t="shared" si="2096"/>
        <v>#N/A</v>
      </c>
      <c r="AH1778" s="5" t="e">
        <f t="shared" si="2097"/>
        <v>#N/A</v>
      </c>
      <c r="AI1778" s="5" t="e">
        <f t="shared" si="2098"/>
        <v>#N/A</v>
      </c>
      <c r="AJ1778" s="5" t="e">
        <f t="shared" si="2099"/>
        <v>#N/A</v>
      </c>
      <c r="AK1778" s="5" t="e">
        <f t="shared" si="2100"/>
        <v>#N/A</v>
      </c>
      <c r="AL1778" s="5" t="e">
        <f t="shared" si="2101"/>
        <v>#N/A</v>
      </c>
      <c r="AM1778" s="5" t="e">
        <f t="shared" si="2102"/>
        <v>#N/A</v>
      </c>
      <c r="AN1778" s="5" t="e">
        <f t="shared" si="2103"/>
        <v>#N/A</v>
      </c>
      <c r="AO1778" s="5" t="e">
        <f t="shared" si="2104"/>
        <v>#N/A</v>
      </c>
      <c r="AP1778" s="5" t="e">
        <f t="shared" si="2105"/>
        <v>#N/A</v>
      </c>
      <c r="AQ1778" s="5" t="e">
        <f t="shared" si="2106"/>
        <v>#N/A</v>
      </c>
      <c r="AR1778" s="5" t="e">
        <f t="shared" si="2107"/>
        <v>#N/A</v>
      </c>
      <c r="AS1778" s="5" t="e">
        <f t="shared" si="2108"/>
        <v>#N/A</v>
      </c>
      <c r="AT1778" s="5" t="e">
        <f t="shared" si="2109"/>
        <v>#N/A</v>
      </c>
      <c r="AU1778" s="5" t="e">
        <f t="shared" si="2110"/>
        <v>#N/A</v>
      </c>
      <c r="AV1778" s="5" t="e">
        <f t="shared" si="2111"/>
        <v>#N/A</v>
      </c>
      <c r="AW1778" s="5" t="e">
        <f t="shared" si="2112"/>
        <v>#N/A</v>
      </c>
      <c r="AX1778" s="5" t="e">
        <f t="shared" si="2113"/>
        <v>#N/A</v>
      </c>
      <c r="AY1778" s="5" t="e">
        <f t="shared" si="2114"/>
        <v>#N/A</v>
      </c>
      <c r="AZ1778" s="5" t="e">
        <f t="shared" si="2115"/>
        <v>#N/A</v>
      </c>
      <c r="BA1778" s="5" t="e">
        <f t="shared" si="2116"/>
        <v>#N/A</v>
      </c>
      <c r="BB1778" s="5" t="e">
        <f t="shared" si="2117"/>
        <v>#N/A</v>
      </c>
      <c r="BC1778" s="5" t="e">
        <f t="shared" si="2118"/>
        <v>#N/A</v>
      </c>
      <c r="BD1778" s="5" t="e">
        <f t="shared" si="2119"/>
        <v>#N/A</v>
      </c>
      <c r="BE1778" s="5" t="e">
        <f t="shared" si="2120"/>
        <v>#N/A</v>
      </c>
      <c r="BF1778" s="5" t="e">
        <f t="shared" si="2121"/>
        <v>#N/A</v>
      </c>
      <c r="BG1778" s="5" t="e">
        <f t="shared" si="2122"/>
        <v>#N/A</v>
      </c>
      <c r="BH1778" s="5" t="e">
        <f t="shared" si="2123"/>
        <v>#N/A</v>
      </c>
      <c r="BI1778" s="5" t="e">
        <f t="shared" si="2124"/>
        <v>#N/A</v>
      </c>
      <c r="BJ1778" s="8" t="e">
        <f t="shared" si="2125"/>
        <v>#N/A</v>
      </c>
      <c r="BK1778" s="8" t="e">
        <f t="shared" si="2126"/>
        <v>#N/A</v>
      </c>
      <c r="BL1778" s="8" t="e">
        <f t="shared" si="2127"/>
        <v>#N/A</v>
      </c>
      <c r="BM1778" s="8" t="e">
        <f t="shared" si="2128"/>
        <v>#N/A</v>
      </c>
      <c r="BN1778" s="8" t="e">
        <f t="shared" si="2129"/>
        <v>#N/A</v>
      </c>
    </row>
    <row r="1779" spans="1:66" x14ac:dyDescent="0.25">
      <c r="A1779" t="s">
        <v>61</v>
      </c>
      <c r="B1779" t="s">
        <v>241</v>
      </c>
      <c r="C1779" t="s">
        <v>240</v>
      </c>
      <c r="D1779" s="7" t="s">
        <v>576</v>
      </c>
      <c r="E1779">
        <f>VLOOKUP(A1779,home!$A$2:$E$405,3,FALSE)</f>
        <v>1.51315789473684</v>
      </c>
      <c r="F1779">
        <f>VLOOKUP(B1779,home!$B$2:$E$405,3,FALSE)</f>
        <v>2.02</v>
      </c>
      <c r="G1779">
        <f>VLOOKUP(C1779,away!$B$2:$E$405,4,FALSE)</f>
        <v>1.22</v>
      </c>
      <c r="H1779">
        <f>VLOOKUP(A1779,away!$A$2:$E$405,3,FALSE)</f>
        <v>1.30526315789474</v>
      </c>
      <c r="I1779">
        <f>VLOOKUP(C1779,away!$B$2:$E$405,3,FALSE)</f>
        <v>0.87</v>
      </c>
      <c r="J1779">
        <f>VLOOKUP(B1779,home!$B$2:$E$405,4,FALSE)</f>
        <v>0.6</v>
      </c>
      <c r="K1779" s="3">
        <f t="shared" si="2074"/>
        <v>3.7290263157894685</v>
      </c>
      <c r="L1779" s="3">
        <f t="shared" si="2075"/>
        <v>0.68134736842105437</v>
      </c>
      <c r="M1779" s="5">
        <f t="shared" si="2076"/>
        <v>1.2150636980265132E-2</v>
      </c>
      <c r="N1779" s="5">
        <f t="shared" si="2077"/>
        <v>4.5310045053013365E-2</v>
      </c>
      <c r="O1779" s="5">
        <f t="shared" si="2078"/>
        <v>8.2788045311431961E-3</v>
      </c>
      <c r="P1779" s="5">
        <f t="shared" si="2079"/>
        <v>3.0871879959910076E-2</v>
      </c>
      <c r="Q1779" s="5">
        <f t="shared" si="2080"/>
        <v>8.4481175186146631E-2</v>
      </c>
      <c r="R1779" s="5">
        <f t="shared" si="2081"/>
        <v>2.8203708404833578E-3</v>
      </c>
      <c r="S1779" s="5">
        <f t="shared" si="2082"/>
        <v>1.9609526928651196E-2</v>
      </c>
      <c r="T1779" s="5">
        <f t="shared" si="2083"/>
        <v>5.7561026394199098E-2</v>
      </c>
      <c r="U1779" s="5">
        <f t="shared" si="2084"/>
        <v>1.0517237084447704E-2</v>
      </c>
      <c r="V1779" s="5">
        <f t="shared" si="2085"/>
        <v>5.5359051216381759E-3</v>
      </c>
      <c r="W1779" s="5">
        <f t="shared" si="2086"/>
        <v>0.10501084181932034</v>
      </c>
      <c r="X1779" s="5">
        <f t="shared" si="2087"/>
        <v>7.1548860729273536E-2</v>
      </c>
      <c r="Y1779" s="5">
        <f t="shared" si="2088"/>
        <v>2.4374813985707514E-2</v>
      </c>
      <c r="Z1779" s="5">
        <f t="shared" si="2089"/>
        <v>6.4055075004493787E-4</v>
      </c>
      <c r="AA1779" s="5">
        <f t="shared" si="2090"/>
        <v>2.3886306035162557E-3</v>
      </c>
      <c r="AB1779" s="5">
        <f t="shared" si="2091"/>
        <v>4.4536331896060984E-3</v>
      </c>
      <c r="AC1779" s="5">
        <f t="shared" si="2092"/>
        <v>8.7908867793435588E-4</v>
      </c>
      <c r="AD1779" s="5">
        <f t="shared" si="2093"/>
        <v>9.7897048146862703E-2</v>
      </c>
      <c r="AE1779" s="5">
        <f t="shared" si="2094"/>
        <v>6.6701896131054178E-2</v>
      </c>
      <c r="AF1779" s="5">
        <f t="shared" si="2095"/>
        <v>2.2723580698794127E-2</v>
      </c>
      <c r="AG1779" s="5">
        <f t="shared" si="2096"/>
        <v>5.1608839700756151E-3</v>
      </c>
      <c r="AH1779" s="5">
        <f t="shared" si="2097"/>
        <v>1.0910939197081273E-4</v>
      </c>
      <c r="AI1779" s="5">
        <f t="shared" si="2098"/>
        <v>4.0687179395894888E-4</v>
      </c>
      <c r="AJ1779" s="5">
        <f t="shared" si="2099"/>
        <v>7.5861781341269544E-4</v>
      </c>
      <c r="AK1779" s="5">
        <f t="shared" si="2100"/>
        <v>9.4296859661420192E-4</v>
      </c>
      <c r="AL1779" s="5">
        <f t="shared" si="2101"/>
        <v>8.9342213690967495E-5</v>
      </c>
      <c r="AM1779" s="5">
        <f t="shared" si="2102"/>
        <v>7.3012133755551933E-2</v>
      </c>
      <c r="AN1779" s="5">
        <f t="shared" si="2103"/>
        <v>4.9746625197151353E-2</v>
      </c>
      <c r="AO1779" s="5">
        <f t="shared" si="2104"/>
        <v>1.6947366082953792E-2</v>
      </c>
      <c r="AP1779" s="5">
        <f t="shared" si="2105"/>
        <v>3.8490144274295995E-3</v>
      </c>
      <c r="AQ1779" s="5">
        <f t="shared" si="2106"/>
        <v>6.5562896278595719E-4</v>
      </c>
      <c r="AR1779" s="5">
        <f t="shared" si="2107"/>
        <v>1.486827941786692E-5</v>
      </c>
      <c r="AS1779" s="5">
        <f t="shared" si="2108"/>
        <v>5.5444205219736678E-5</v>
      </c>
      <c r="AT1779" s="5">
        <f t="shared" si="2109"/>
        <v>1.0337645016121494E-4</v>
      </c>
      <c r="AU1779" s="5">
        <f t="shared" si="2110"/>
        <v>1.284978343613563E-4</v>
      </c>
      <c r="AV1779" s="5">
        <f t="shared" si="2111"/>
        <v>1.1979295146386347E-4</v>
      </c>
      <c r="AW1779" s="5">
        <f t="shared" si="2112"/>
        <v>6.3054812610966191E-6</v>
      </c>
      <c r="AX1779" s="5">
        <f t="shared" si="2113"/>
        <v>4.5377361357732258E-2</v>
      </c>
      <c r="AY1779" s="5">
        <f t="shared" si="2114"/>
        <v>3.0917745746982122E-2</v>
      </c>
      <c r="AZ1779" s="5">
        <f t="shared" si="2115"/>
        <v>1.0532862351108755E-2</v>
      </c>
      <c r="BA1779" s="5">
        <f t="shared" si="2116"/>
        <v>2.3921793482897169E-3</v>
      </c>
      <c r="BB1779" s="5">
        <f t="shared" si="2117"/>
        <v>4.0747627593709781E-4</v>
      </c>
      <c r="BC1779" s="5">
        <f t="shared" si="2118"/>
        <v>5.5526577660750624E-5</v>
      </c>
      <c r="BD1779" s="5">
        <f t="shared" si="2119"/>
        <v>1.6884105090520909E-6</v>
      </c>
      <c r="BE1779" s="5">
        <f t="shared" si="2120"/>
        <v>6.2961272201107409E-6</v>
      </c>
      <c r="BF1779" s="5">
        <f t="shared" si="2121"/>
        <v>1.1739212045675671E-5</v>
      </c>
      <c r="BG1779" s="5">
        <f t="shared" si="2122"/>
        <v>1.4591943548319098E-5</v>
      </c>
      <c r="BH1779" s="5">
        <f t="shared" si="2123"/>
        <v>1.360343537254907E-5</v>
      </c>
      <c r="BI1779" s="5">
        <f t="shared" si="2124"/>
        <v>1.0145513697875358E-5</v>
      </c>
      <c r="BJ1779" s="8">
        <f t="shared" si="2125"/>
        <v>0.81466409219803027</v>
      </c>
      <c r="BK1779" s="8">
        <f t="shared" si="2126"/>
        <v>0.10005412562907205</v>
      </c>
      <c r="BL1779" s="8">
        <f t="shared" si="2127"/>
        <v>3.1156288208170894E-2</v>
      </c>
      <c r="BM1779" s="8">
        <f t="shared" si="2128"/>
        <v>0.73169070396863545</v>
      </c>
      <c r="BN1779" s="8">
        <f t="shared" si="2129"/>
        <v>0.18391291255096176</v>
      </c>
    </row>
    <row r="1780" spans="1:66" x14ac:dyDescent="0.25">
      <c r="A1780" t="s">
        <v>61</v>
      </c>
      <c r="B1780" t="s">
        <v>64</v>
      </c>
      <c r="C1780" t="s">
        <v>311</v>
      </c>
      <c r="D1780" s="7" t="s">
        <v>576</v>
      </c>
      <c r="E1780">
        <f>VLOOKUP(A1780,home!$A$2:$E$405,3,FALSE)</f>
        <v>1.51315789473684</v>
      </c>
      <c r="F1780">
        <f>VLOOKUP(B1780,home!$B$2:$E$405,3,FALSE)</f>
        <v>0.66</v>
      </c>
      <c r="G1780">
        <f>VLOOKUP(C1780,away!$B$2:$E$405,4,FALSE)</f>
        <v>0.87</v>
      </c>
      <c r="H1780">
        <f>VLOOKUP(A1780,away!$A$2:$E$405,3,FALSE)</f>
        <v>1.30526315789474</v>
      </c>
      <c r="I1780">
        <f>VLOOKUP(C1780,away!$B$2:$E$405,3,FALSE)</f>
        <v>0.8</v>
      </c>
      <c r="J1780">
        <f>VLOOKUP(B1780,home!$B$2:$E$405,4,FALSE)</f>
        <v>1.53</v>
      </c>
      <c r="K1780" s="3">
        <f t="shared" si="2074"/>
        <v>0.86885526315789363</v>
      </c>
      <c r="L1780" s="3">
        <f t="shared" si="2075"/>
        <v>1.597642105263162</v>
      </c>
      <c r="M1780" s="5">
        <f t="shared" si="2076"/>
        <v>8.4881648067754029E-2</v>
      </c>
      <c r="N1780" s="5">
        <f t="shared" si="2077"/>
        <v>7.3749866669184136E-2</v>
      </c>
      <c r="O1780" s="5">
        <f t="shared" si="2078"/>
        <v>0.13561049491717336</v>
      </c>
      <c r="P1780" s="5">
        <f t="shared" si="2079"/>
        <v>0.11782589224823285</v>
      </c>
      <c r="Q1780" s="5">
        <f t="shared" si="2080"/>
        <v>3.203897990635677E-2</v>
      </c>
      <c r="R1780" s="5">
        <f t="shared" si="2081"/>
        <v>0.10832851829762609</v>
      </c>
      <c r="S1780" s="5">
        <f t="shared" si="2082"/>
        <v>4.0889112075823998E-2</v>
      </c>
      <c r="T1780" s="5">
        <f t="shared" si="2083"/>
        <v>5.1186823308075974E-2</v>
      </c>
      <c r="U1780" s="5">
        <f t="shared" si="2084"/>
        <v>9.4121803272988594E-2</v>
      </c>
      <c r="V1780" s="5">
        <f t="shared" si="2085"/>
        <v>6.3065537895597695E-3</v>
      </c>
      <c r="W1780" s="5">
        <f t="shared" si="2086"/>
        <v>9.2790787726160281E-3</v>
      </c>
      <c r="X1780" s="5">
        <f t="shared" si="2087"/>
        <v>1.482464694518499E-2</v>
      </c>
      <c r="Y1780" s="5">
        <f t="shared" si="2088"/>
        <v>1.1842240077644225E-2</v>
      </c>
      <c r="Z1780" s="5">
        <f t="shared" si="2089"/>
        <v>5.7690067344352759E-2</v>
      </c>
      <c r="AA1780" s="5">
        <f t="shared" si="2090"/>
        <v>5.0124318644074219E-2</v>
      </c>
      <c r="AB1780" s="5">
        <f t="shared" si="2091"/>
        <v>2.1775389033053604E-2</v>
      </c>
      <c r="AC1780" s="5">
        <f t="shared" si="2092"/>
        <v>5.4714074256753502E-4</v>
      </c>
      <c r="AD1780" s="5">
        <f t="shared" si="2093"/>
        <v>2.0155441072110306E-3</v>
      </c>
      <c r="AE1780" s="5">
        <f t="shared" si="2094"/>
        <v>3.2201181306953917E-3</v>
      </c>
      <c r="AF1780" s="5">
        <f t="shared" si="2095"/>
        <v>2.5722981547601316E-3</v>
      </c>
      <c r="AG1780" s="5">
        <f t="shared" si="2096"/>
        <v>1.3698706131118411E-3</v>
      </c>
      <c r="AH1780" s="5">
        <f t="shared" si="2097"/>
        <v>2.3042020161201333E-2</v>
      </c>
      <c r="AI1780" s="5">
        <f t="shared" si="2098"/>
        <v>2.0020180490850074E-2</v>
      </c>
      <c r="AJ1780" s="5">
        <f t="shared" si="2099"/>
        <v>8.6973195944230336E-3</v>
      </c>
      <c r="AK1780" s="5">
        <f t="shared" si="2100"/>
        <v>2.5189039683269103E-3</v>
      </c>
      <c r="AL1780" s="5">
        <f t="shared" si="2101"/>
        <v>3.0379874870912719E-5</v>
      </c>
      <c r="AM1780" s="5">
        <f t="shared" si="2102"/>
        <v>3.5024322113543643E-4</v>
      </c>
      <c r="AN1780" s="5">
        <f t="shared" si="2103"/>
        <v>5.5956331716896992E-4</v>
      </c>
      <c r="AO1780" s="5">
        <f t="shared" si="2104"/>
        <v>4.4699095803493575E-4</v>
      </c>
      <c r="AP1780" s="5">
        <f t="shared" si="2105"/>
        <v>2.3804385840951078E-4</v>
      </c>
      <c r="AQ1780" s="5">
        <f t="shared" si="2106"/>
        <v>9.5077222773584218E-5</v>
      </c>
      <c r="AR1780" s="5">
        <f t="shared" si="2107"/>
        <v>7.3625803199715784E-3</v>
      </c>
      <c r="AS1780" s="5">
        <f t="shared" si="2108"/>
        <v>6.3970166614300333E-3</v>
      </c>
      <c r="AT1780" s="5">
        <f t="shared" si="2109"/>
        <v>2.7790407973961105E-3</v>
      </c>
      <c r="AU1780" s="5">
        <f t="shared" si="2110"/>
        <v>8.0486140778270694E-4</v>
      </c>
      <c r="AV1780" s="5">
        <f t="shared" si="2111"/>
        <v>1.7482701756616913E-4</v>
      </c>
      <c r="AW1780" s="5">
        <f t="shared" si="2112"/>
        <v>1.1714140101539799E-6</v>
      </c>
      <c r="AX1780" s="5">
        <f t="shared" si="2113"/>
        <v>5.0718444344816304E-5</v>
      </c>
      <c r="AY1780" s="5">
        <f t="shared" si="2114"/>
        <v>8.1029922198724841E-5</v>
      </c>
      <c r="AZ1780" s="5">
        <f t="shared" si="2115"/>
        <v>6.4728407745440487E-5</v>
      </c>
      <c r="BA1780" s="5">
        <f t="shared" si="2116"/>
        <v>3.4470943206919293E-5</v>
      </c>
      <c r="BB1780" s="5">
        <f t="shared" si="2117"/>
        <v>1.3768057568877358E-5</v>
      </c>
      <c r="BC1780" s="5">
        <f t="shared" si="2118"/>
        <v>4.3992856959451226E-6</v>
      </c>
      <c r="BD1780" s="5">
        <f t="shared" si="2119"/>
        <v>1.9604613870947527E-3</v>
      </c>
      <c r="BE1780" s="5">
        <f t="shared" si="2120"/>
        <v>1.7033571943951002E-3</v>
      </c>
      <c r="BF1780" s="5">
        <f t="shared" si="2121"/>
        <v>7.3998543169402295E-4</v>
      </c>
      <c r="BG1780" s="5">
        <f t="shared" si="2122"/>
        <v>2.1431341232917267E-4</v>
      </c>
      <c r="BH1780" s="5">
        <f t="shared" si="2123"/>
        <v>4.6551834066882369E-5</v>
      </c>
      <c r="BI1780" s="5">
        <f t="shared" si="2124"/>
        <v>8.0893612077327373E-6</v>
      </c>
      <c r="BJ1780" s="8">
        <f t="shared" si="2125"/>
        <v>0.20403850032312362</v>
      </c>
      <c r="BK1780" s="8">
        <f t="shared" si="2126"/>
        <v>0.25056175672100778</v>
      </c>
      <c r="BL1780" s="8">
        <f t="shared" si="2127"/>
        <v>0.4864300332046515</v>
      </c>
      <c r="BM1780" s="8">
        <f t="shared" si="2128"/>
        <v>0.44620509897861993</v>
      </c>
      <c r="BN1780" s="8">
        <f t="shared" si="2129"/>
        <v>0.5524354001063273</v>
      </c>
    </row>
    <row r="1781" spans="1:66" x14ac:dyDescent="0.25">
      <c r="A1781" t="s">
        <v>72</v>
      </c>
      <c r="B1781" t="s">
        <v>76</v>
      </c>
      <c r="C1781" t="s">
        <v>87</v>
      </c>
      <c r="D1781" s="7" t="s">
        <v>576</v>
      </c>
      <c r="E1781">
        <f>VLOOKUP(A1781,home!$A$2:$E$405,3,FALSE)</f>
        <v>1.4148550724637701</v>
      </c>
      <c r="F1781">
        <f>VLOOKUP(B1781,home!$B$2:$E$405,3,FALSE)</f>
        <v>0.92</v>
      </c>
      <c r="G1781">
        <f>VLOOKUP(C1781,away!$B$2:$E$405,4,FALSE)</f>
        <v>1.08</v>
      </c>
      <c r="H1781">
        <f>VLOOKUP(A1781,away!$A$2:$E$405,3,FALSE)</f>
        <v>1.0942028985507199</v>
      </c>
      <c r="I1781">
        <f>VLOOKUP(C1781,away!$B$2:$E$405,3,FALSE)</f>
        <v>0.59</v>
      </c>
      <c r="J1781">
        <f>VLOOKUP(B1781,home!$B$2:$E$405,4,FALSE)</f>
        <v>0.91</v>
      </c>
      <c r="K1781" s="3">
        <f t="shared" si="2074"/>
        <v>1.4058000000000022</v>
      </c>
      <c r="L1781" s="3">
        <f t="shared" si="2075"/>
        <v>0.58747753623188159</v>
      </c>
      <c r="M1781" s="5">
        <f t="shared" si="2076"/>
        <v>0.13624813464220925</v>
      </c>
      <c r="N1781" s="5">
        <f t="shared" si="2077"/>
        <v>0.19153762768001803</v>
      </c>
      <c r="O1781" s="5">
        <f t="shared" si="2078"/>
        <v>8.0042718455794762E-2</v>
      </c>
      <c r="P1781" s="5">
        <f t="shared" si="2079"/>
        <v>0.11252405360515647</v>
      </c>
      <c r="Q1781" s="5">
        <f t="shared" si="2080"/>
        <v>0.1346317984962849</v>
      </c>
      <c r="R1781" s="5">
        <f t="shared" si="2081"/>
        <v>2.3511649515856228E-2</v>
      </c>
      <c r="S1781" s="5">
        <f t="shared" si="2082"/>
        <v>2.3232726585552785E-2</v>
      </c>
      <c r="T1781" s="5">
        <f t="shared" si="2083"/>
        <v>7.9093157279064602E-2</v>
      </c>
      <c r="U1781" s="5">
        <f t="shared" si="2084"/>
        <v>3.3052676889390738E-2</v>
      </c>
      <c r="V1781" s="5">
        <f t="shared" si="2085"/>
        <v>2.1319277170058892E-3</v>
      </c>
      <c r="W1781" s="5">
        <f t="shared" si="2086"/>
        <v>6.3088460775359193E-2</v>
      </c>
      <c r="X1781" s="5">
        <f t="shared" si="2087"/>
        <v>3.706305350096973E-2</v>
      </c>
      <c r="Y1781" s="5">
        <f t="shared" si="2088"/>
        <v>1.0886855677990052E-2</v>
      </c>
      <c r="Z1781" s="5">
        <f t="shared" si="2089"/>
        <v>4.6041886434409103E-3</v>
      </c>
      <c r="AA1781" s="5">
        <f t="shared" si="2090"/>
        <v>6.4725683949492423E-3</v>
      </c>
      <c r="AB1781" s="5">
        <f t="shared" si="2091"/>
        <v>4.5495683248098296E-3</v>
      </c>
      <c r="AC1781" s="5">
        <f t="shared" si="2092"/>
        <v>1.1004423534891622E-4</v>
      </c>
      <c r="AD1781" s="5">
        <f t="shared" si="2093"/>
        <v>2.2172439539500037E-2</v>
      </c>
      <c r="AE1781" s="5">
        <f t="shared" si="2094"/>
        <v>1.302581015291584E-2</v>
      </c>
      <c r="AF1781" s="5">
        <f t="shared" si="2095"/>
        <v>3.8261854280296119E-3</v>
      </c>
      <c r="AG1781" s="5">
        <f t="shared" si="2096"/>
        <v>7.4926599614172145E-4</v>
      </c>
      <c r="AH1781" s="5">
        <f t="shared" si="2097"/>
        <v>6.7621435014886863E-4</v>
      </c>
      <c r="AI1781" s="5">
        <f t="shared" si="2098"/>
        <v>9.5062213343928103E-4</v>
      </c>
      <c r="AJ1781" s="5">
        <f t="shared" si="2099"/>
        <v>6.681922975944717E-4</v>
      </c>
      <c r="AK1781" s="5">
        <f t="shared" si="2100"/>
        <v>3.1311491065276991E-4</v>
      </c>
      <c r="AL1781" s="5">
        <f t="shared" si="2101"/>
        <v>3.635315366293113E-6</v>
      </c>
      <c r="AM1781" s="5">
        <f t="shared" si="2102"/>
        <v>6.2340031009258407E-3</v>
      </c>
      <c r="AN1781" s="5">
        <f t="shared" si="2103"/>
        <v>3.6623367825938231E-3</v>
      </c>
      <c r="AO1781" s="5">
        <f t="shared" si="2104"/>
        <v>1.0757702949448075E-3</v>
      </c>
      <c r="AP1781" s="5">
        <f t="shared" si="2105"/>
        <v>2.1066362747520673E-4</v>
      </c>
      <c r="AQ1781" s="5">
        <f t="shared" si="2106"/>
        <v>3.0940037210701336E-5</v>
      </c>
      <c r="AR1781" s="5">
        <f t="shared" si="2107"/>
        <v>7.9452148078020085E-5</v>
      </c>
      <c r="AS1781" s="5">
        <f t="shared" si="2108"/>
        <v>1.116938297680808E-4</v>
      </c>
      <c r="AT1781" s="5">
        <f t="shared" si="2109"/>
        <v>7.8509592943984118E-5</v>
      </c>
      <c r="AU1781" s="5">
        <f t="shared" si="2110"/>
        <v>3.6789595253551016E-5</v>
      </c>
      <c r="AV1781" s="5">
        <f t="shared" si="2111"/>
        <v>1.2929703251860533E-5</v>
      </c>
      <c r="AW1781" s="5">
        <f t="shared" si="2112"/>
        <v>8.339776178355607E-8</v>
      </c>
      <c r="AX1781" s="5">
        <f t="shared" si="2113"/>
        <v>1.4606269265469238E-3</v>
      </c>
      <c r="AY1781" s="5">
        <f t="shared" si="2114"/>
        <v>8.580855081617325E-4</v>
      </c>
      <c r="AZ1781" s="5">
        <f t="shared" si="2115"/>
        <v>2.5205298010556827E-4</v>
      </c>
      <c r="BA1781" s="5">
        <f t="shared" si="2116"/>
        <v>4.9358487917440924E-5</v>
      </c>
      <c r="BB1781" s="5">
        <f t="shared" si="2117"/>
        <v>7.2492507184673203E-6</v>
      </c>
      <c r="BC1781" s="5">
        <f t="shared" si="2118"/>
        <v>8.5175439032247611E-7</v>
      </c>
      <c r="BD1781" s="5">
        <f t="shared" si="2119"/>
        <v>7.7793920335343073E-6</v>
      </c>
      <c r="BE1781" s="5">
        <f t="shared" si="2120"/>
        <v>1.0936269320742545E-5</v>
      </c>
      <c r="BF1781" s="5">
        <f t="shared" si="2121"/>
        <v>7.687103705549947E-6</v>
      </c>
      <c r="BG1781" s="5">
        <f t="shared" si="2122"/>
        <v>3.6021767964207108E-6</v>
      </c>
      <c r="BH1781" s="5">
        <f t="shared" si="2123"/>
        <v>1.2659850351020616E-6</v>
      </c>
      <c r="BI1781" s="5">
        <f t="shared" si="2124"/>
        <v>3.5594435246929618E-7</v>
      </c>
      <c r="BJ1781" s="8">
        <f t="shared" si="2125"/>
        <v>0.56991659327726452</v>
      </c>
      <c r="BK1781" s="8">
        <f t="shared" si="2126"/>
        <v>0.27510860760880135</v>
      </c>
      <c r="BL1781" s="8">
        <f t="shared" si="2127"/>
        <v>0.15058832701317551</v>
      </c>
      <c r="BM1781" s="8">
        <f t="shared" si="2128"/>
        <v>0.32086373203696261</v>
      </c>
      <c r="BN1781" s="8">
        <f t="shared" si="2129"/>
        <v>0.67849598239531972</v>
      </c>
    </row>
    <row r="1782" spans="1:66" x14ac:dyDescent="0.25">
      <c r="A1782" t="s">
        <v>19</v>
      </c>
      <c r="B1782" t="s">
        <v>352</v>
      </c>
      <c r="C1782" t="s">
        <v>251</v>
      </c>
      <c r="D1782" s="7" t="s">
        <v>576</v>
      </c>
      <c r="E1782">
        <f>VLOOKUP(A1782,home!$A$2:$E$405,3,FALSE)</f>
        <v>1.5815789473684201</v>
      </c>
      <c r="F1782">
        <f>VLOOKUP(B1782,home!$B$2:$E$405,3,FALSE)</f>
        <v>0.67</v>
      </c>
      <c r="G1782">
        <f>VLOOKUP(C1782,away!$B$2:$E$405,4,FALSE)</f>
        <v>0.87</v>
      </c>
      <c r="H1782">
        <f>VLOOKUP(A1782,away!$A$2:$E$405,3,FALSE)</f>
        <v>1.22631578947368</v>
      </c>
      <c r="I1782">
        <f>VLOOKUP(C1782,away!$B$2:$E$405,3,FALSE)</f>
        <v>0.8</v>
      </c>
      <c r="J1782">
        <f>VLOOKUP(B1782,home!$B$2:$E$405,4,FALSE)</f>
        <v>0.94</v>
      </c>
      <c r="K1782" s="3">
        <f t="shared" si="2074"/>
        <v>0.92190236842105222</v>
      </c>
      <c r="L1782" s="3">
        <f t="shared" si="2075"/>
        <v>0.92218947368420734</v>
      </c>
      <c r="M1782" s="5">
        <f t="shared" si="2076"/>
        <v>0.15816889801786593</v>
      </c>
      <c r="N1782" s="5">
        <f t="shared" si="2077"/>
        <v>0.14581628169321845</v>
      </c>
      <c r="O1782" s="5">
        <f t="shared" si="2078"/>
        <v>0.14586169281630681</v>
      </c>
      <c r="P1782" s="5">
        <f t="shared" si="2079"/>
        <v>0.13447024006925723</v>
      </c>
      <c r="Q1782" s="5">
        <f t="shared" si="2080"/>
        <v>6.7214187723664706E-2</v>
      </c>
      <c r="R1782" s="5">
        <f t="shared" si="2081"/>
        <v>6.725605886447876E-2</v>
      </c>
      <c r="S1782" s="5">
        <f t="shared" si="2082"/>
        <v>2.8580595949782111E-2</v>
      </c>
      <c r="T1782" s="5">
        <f t="shared" si="2083"/>
        <v>6.1984216400997848E-2</v>
      </c>
      <c r="U1782" s="5">
        <f t="shared" si="2084"/>
        <v>6.2003519957828671E-2</v>
      </c>
      <c r="V1782" s="5">
        <f t="shared" si="2085"/>
        <v>2.6998141064900911E-3</v>
      </c>
      <c r="W1782" s="5">
        <f t="shared" si="2086"/>
        <v>2.0654972951314573E-2</v>
      </c>
      <c r="X1782" s="5">
        <f t="shared" si="2087"/>
        <v>1.9047798634934322E-2</v>
      </c>
      <c r="Y1782" s="5">
        <f t="shared" si="2088"/>
        <v>8.7828396989964221E-3</v>
      </c>
      <c r="Z1782" s="5">
        <f t="shared" si="2089"/>
        <v>2.0674276508769247E-2</v>
      </c>
      <c r="AA1782" s="5">
        <f t="shared" si="2090"/>
        <v>1.905966447882609E-2</v>
      </c>
      <c r="AB1782" s="5">
        <f t="shared" si="2091"/>
        <v>8.7855749121701857E-3</v>
      </c>
      <c r="AC1782" s="5">
        <f t="shared" si="2092"/>
        <v>1.4345608380964778E-4</v>
      </c>
      <c r="AD1782" s="5">
        <f t="shared" si="2093"/>
        <v>4.760467120872418E-3</v>
      </c>
      <c r="AE1782" s="5">
        <f t="shared" si="2094"/>
        <v>4.390052668688308E-3</v>
      </c>
      <c r="AF1782" s="5">
        <f t="shared" si="2095"/>
        <v>2.0242301799918106E-3</v>
      </c>
      <c r="AG1782" s="5">
        <f t="shared" si="2096"/>
        <v>6.2224125476744547E-4</v>
      </c>
      <c r="AH1782" s="5">
        <f t="shared" si="2097"/>
        <v>4.7664000431059204E-3</v>
      </c>
      <c r="AI1782" s="5">
        <f t="shared" si="2098"/>
        <v>4.3941554885815531E-3</v>
      </c>
      <c r="AJ1782" s="5">
        <f t="shared" si="2099"/>
        <v>2.0254911760668494E-3</v>
      </c>
      <c r="AK1782" s="5">
        <f t="shared" si="2100"/>
        <v>6.2243503747732383E-4</v>
      </c>
      <c r="AL1782" s="5">
        <f t="shared" si="2101"/>
        <v>4.8784746612067508E-6</v>
      </c>
      <c r="AM1782" s="5">
        <f t="shared" si="2102"/>
        <v>8.7773718270456628E-4</v>
      </c>
      <c r="AN1782" s="5">
        <f t="shared" si="2103"/>
        <v>8.0943999055138279E-4</v>
      </c>
      <c r="AO1782" s="5">
        <f t="shared" si="2104"/>
        <v>3.7322851943276473E-4</v>
      </c>
      <c r="AP1782" s="5">
        <f t="shared" si="2105"/>
        <v>1.147291372998791E-4</v>
      </c>
      <c r="AQ1782" s="5">
        <f t="shared" si="2106"/>
        <v>2.645050068570466E-5</v>
      </c>
      <c r="AR1782" s="5">
        <f t="shared" si="2107"/>
        <v>8.7910478942404655E-4</v>
      </c>
      <c r="AS1782" s="5">
        <f t="shared" si="2108"/>
        <v>8.1044878746031881E-4</v>
      </c>
      <c r="AT1782" s="5">
        <f t="shared" si="2109"/>
        <v>3.7357732832181894E-4</v>
      </c>
      <c r="AU1782" s="5">
        <f t="shared" si="2110"/>
        <v>1.1480060792276466E-4</v>
      </c>
      <c r="AV1782" s="5">
        <f t="shared" si="2111"/>
        <v>2.6458738085043333E-5</v>
      </c>
      <c r="AW1782" s="5">
        <f t="shared" si="2112"/>
        <v>1.152090629217692E-7</v>
      </c>
      <c r="AX1782" s="5">
        <f t="shared" si="2113"/>
        <v>1.3486466459776018E-4</v>
      </c>
      <c r="AY1782" s="5">
        <f t="shared" si="2114"/>
        <v>1.243707740640056E-4</v>
      </c>
      <c r="AZ1782" s="5">
        <f t="shared" si="2115"/>
        <v>5.7346709337891393E-5</v>
      </c>
      <c r="BA1782" s="5">
        <f t="shared" si="2116"/>
        <v>1.7628177233943763E-5</v>
      </c>
      <c r="BB1782" s="5">
        <f t="shared" si="2117"/>
        <v>4.0641298713456303E-6</v>
      </c>
      <c r="BC1782" s="5">
        <f t="shared" si="2118"/>
        <v>7.4957955740809862E-7</v>
      </c>
      <c r="BD1782" s="5">
        <f t="shared" si="2119"/>
        <v>1.3511686384537117E-4</v>
      </c>
      <c r="BE1782" s="5">
        <f t="shared" si="2120"/>
        <v>1.2456455679267251E-4</v>
      </c>
      <c r="BF1782" s="5">
        <f t="shared" si="2121"/>
        <v>5.7418179964241722E-5</v>
      </c>
      <c r="BG1782" s="5">
        <f t="shared" si="2122"/>
        <v>1.7644652033153553E-5</v>
      </c>
      <c r="BH1782" s="5">
        <f t="shared" si="2123"/>
        <v>4.0666616248323988E-6</v>
      </c>
      <c r="BI1782" s="5">
        <f t="shared" si="2124"/>
        <v>7.4981299669999886E-7</v>
      </c>
      <c r="BJ1782" s="8">
        <f t="shared" si="2125"/>
        <v>0.337837897692783</v>
      </c>
      <c r="BK1782" s="8">
        <f t="shared" si="2126"/>
        <v>0.32419225347593028</v>
      </c>
      <c r="BL1782" s="8">
        <f t="shared" si="2127"/>
        <v>0.3173189437533131</v>
      </c>
      <c r="BM1782" s="8">
        <f t="shared" si="2128"/>
        <v>0.28111175668100263</v>
      </c>
      <c r="BN1782" s="8">
        <f t="shared" si="2129"/>
        <v>0.71878735918479186</v>
      </c>
    </row>
    <row r="1783" spans="1:66" x14ac:dyDescent="0.25">
      <c r="A1783" t="s">
        <v>19</v>
      </c>
      <c r="B1783" t="s">
        <v>148</v>
      </c>
      <c r="C1783" t="s">
        <v>154</v>
      </c>
      <c r="D1783" s="7" t="s">
        <v>576</v>
      </c>
      <c r="E1783">
        <f>VLOOKUP(A1783,home!$A$2:$E$405,3,FALSE)</f>
        <v>1.5815789473684201</v>
      </c>
      <c r="F1783">
        <f>VLOOKUP(B1783,home!$B$2:$E$405,3,FALSE)</f>
        <v>0.88</v>
      </c>
      <c r="G1783">
        <f>VLOOKUP(C1783,away!$B$2:$E$405,4,FALSE)</f>
        <v>1.2</v>
      </c>
      <c r="H1783">
        <f>VLOOKUP(A1783,away!$A$2:$E$405,3,FALSE)</f>
        <v>1.22631578947368</v>
      </c>
      <c r="I1783">
        <f>VLOOKUP(C1783,away!$B$2:$E$405,3,FALSE)</f>
        <v>0.53</v>
      </c>
      <c r="J1783">
        <f>VLOOKUP(B1783,home!$B$2:$E$405,4,FALSE)</f>
        <v>0.41</v>
      </c>
      <c r="K1783" s="3">
        <f t="shared" si="2074"/>
        <v>1.6701473684210515</v>
      </c>
      <c r="L1783" s="3">
        <f t="shared" si="2075"/>
        <v>0.2664784210526307</v>
      </c>
      <c r="M1783" s="5">
        <f t="shared" si="2076"/>
        <v>0.1441896561346416</v>
      </c>
      <c r="N1783" s="5">
        <f t="shared" si="2077"/>
        <v>0.24081797474680797</v>
      </c>
      <c r="O1783" s="5">
        <f t="shared" si="2078"/>
        <v>3.8423431898881068E-2</v>
      </c>
      <c r="P1783" s="5">
        <f t="shared" si="2079"/>
        <v>6.4172793671621681E-2</v>
      </c>
      <c r="Q1783" s="5">
        <f t="shared" si="2080"/>
        <v>0.20110075339593436</v>
      </c>
      <c r="R1783" s="5">
        <f t="shared" si="2081"/>
        <v>5.119507731918555E-3</v>
      </c>
      <c r="S1783" s="5">
        <f t="shared" si="2082"/>
        <v>7.1401575501627533E-3</v>
      </c>
      <c r="T1783" s="5">
        <f t="shared" si="2083"/>
        <v>5.358901123744305E-2</v>
      </c>
      <c r="U1783" s="5">
        <f t="shared" si="2084"/>
        <v>8.5503323660749992E-3</v>
      </c>
      <c r="V1783" s="5">
        <f t="shared" si="2085"/>
        <v>3.5308732303824121E-4</v>
      </c>
      <c r="W1783" s="5">
        <f t="shared" si="2086"/>
        <v>0.11195596469057013</v>
      </c>
      <c r="X1783" s="5">
        <f t="shared" si="2087"/>
        <v>2.9833848698167204E-2</v>
      </c>
      <c r="Y1783" s="5">
        <f t="shared" si="2088"/>
        <v>3.9750384475053394E-3</v>
      </c>
      <c r="Z1783" s="5">
        <f t="shared" si="2089"/>
        <v>4.5474611232279718E-4</v>
      </c>
      <c r="AA1783" s="5">
        <f t="shared" si="2090"/>
        <v>7.5949302279562344E-4</v>
      </c>
      <c r="AB1783" s="5">
        <f t="shared" si="2091"/>
        <v>6.3423263667813034E-4</v>
      </c>
      <c r="AC1783" s="5">
        <f t="shared" si="2092"/>
        <v>9.821526269991293E-6</v>
      </c>
      <c r="AD1783" s="5">
        <f t="shared" si="2093"/>
        <v>4.6745739951749007E-2</v>
      </c>
      <c r="AE1783" s="5">
        <f t="shared" si="2094"/>
        <v>1.2456730973278953E-2</v>
      </c>
      <c r="AF1783" s="5">
        <f t="shared" si="2095"/>
        <v>1.6597250006183874E-3</v>
      </c>
      <c r="AG1783" s="5">
        <f t="shared" si="2096"/>
        <v>1.4742696584878819E-4</v>
      </c>
      <c r="AH1783" s="5">
        <f t="shared" si="2097"/>
        <v>3.0295006497900298E-5</v>
      </c>
      <c r="AI1783" s="5">
        <f t="shared" si="2098"/>
        <v>5.0597125378766827E-5</v>
      </c>
      <c r="AJ1783" s="5">
        <f t="shared" si="2099"/>
        <v>4.2252327900508722E-5</v>
      </c>
      <c r="AK1783" s="5">
        <f t="shared" si="2100"/>
        <v>2.3522538084232657E-5</v>
      </c>
      <c r="AL1783" s="5">
        <f t="shared" si="2101"/>
        <v>1.7484604534350906E-7</v>
      </c>
      <c r="AM1783" s="5">
        <f t="shared" si="2102"/>
        <v>1.561445491306167E-2</v>
      </c>
      <c r="AN1783" s="5">
        <f t="shared" si="2103"/>
        <v>4.1609152908301658E-3</v>
      </c>
      <c r="AO1783" s="5">
        <f t="shared" si="2104"/>
        <v>5.5439706841708502E-4</v>
      </c>
      <c r="AP1783" s="5">
        <f t="shared" si="2105"/>
        <v>4.9244951809330718E-5</v>
      </c>
      <c r="AQ1783" s="5">
        <f t="shared" si="2106"/>
        <v>3.2806792507408333E-6</v>
      </c>
      <c r="AR1783" s="5">
        <f t="shared" si="2107"/>
        <v>1.6145930994679326E-6</v>
      </c>
      <c r="AS1783" s="5">
        <f t="shared" si="2108"/>
        <v>2.6966084161471561E-6</v>
      </c>
      <c r="AT1783" s="5">
        <f t="shared" si="2109"/>
        <v>2.2518667249451172E-6</v>
      </c>
      <c r="AU1783" s="5">
        <f t="shared" si="2110"/>
        <v>1.253649761567339E-6</v>
      </c>
      <c r="AV1783" s="5">
        <f t="shared" si="2111"/>
        <v>5.2344496255084287E-7</v>
      </c>
      <c r="AW1783" s="5">
        <f t="shared" si="2112"/>
        <v>2.1615742250937904E-9</v>
      </c>
      <c r="AX1783" s="5">
        <f t="shared" si="2113"/>
        <v>4.3464067970631825E-3</v>
      </c>
      <c r="AY1783" s="5">
        <f t="shared" si="2114"/>
        <v>1.1582236205338189E-3</v>
      </c>
      <c r="AZ1783" s="5">
        <f t="shared" si="2115"/>
        <v>1.5432080081285665E-4</v>
      </c>
      <c r="BA1783" s="5">
        <f t="shared" si="2116"/>
        <v>1.3707721112062528E-5</v>
      </c>
      <c r="BB1783" s="5">
        <f t="shared" si="2117"/>
        <v>9.1320296954305799E-7</v>
      </c>
      <c r="BC1783" s="5">
        <f t="shared" si="2118"/>
        <v>4.8669777084881565E-8</v>
      </c>
      <c r="BD1783" s="5">
        <f t="shared" si="2119"/>
        <v>7.1709036631447943E-8</v>
      </c>
      <c r="BE1783" s="5">
        <f t="shared" si="2120"/>
        <v>1.1976465882202154E-7</v>
      </c>
      <c r="BF1783" s="5">
        <f t="shared" si="2121"/>
        <v>1.0001231488072221E-7</v>
      </c>
      <c r="BG1783" s="5">
        <f t="shared" si="2122"/>
        <v>5.5678434835911891E-8</v>
      </c>
      <c r="BH1783" s="5">
        <f t="shared" si="2123"/>
        <v>2.324779785475033E-8</v>
      </c>
      <c r="BI1783" s="5">
        <f t="shared" si="2124"/>
        <v>7.7654496817391589E-9</v>
      </c>
      <c r="BJ1783" s="8">
        <f t="shared" si="2125"/>
        <v>0.728338127823561</v>
      </c>
      <c r="BK1783" s="8">
        <f t="shared" si="2126"/>
        <v>0.21702391467231344</v>
      </c>
      <c r="BL1783" s="8">
        <f t="shared" si="2127"/>
        <v>5.3642382994867177E-2</v>
      </c>
      <c r="BM1783" s="8">
        <f t="shared" si="2128"/>
        <v>0.3044768325642993</v>
      </c>
      <c r="BN1783" s="8">
        <f t="shared" si="2129"/>
        <v>0.69382411757980533</v>
      </c>
    </row>
    <row r="1784" spans="1:66" x14ac:dyDescent="0.25">
      <c r="A1784" t="s">
        <v>19</v>
      </c>
      <c r="B1784" t="s">
        <v>152</v>
      </c>
      <c r="C1784" t="s">
        <v>243</v>
      </c>
      <c r="D1784" s="7" t="s">
        <v>576</v>
      </c>
      <c r="E1784">
        <f>VLOOKUP(A1784,home!$A$2:$E$405,3,FALSE)</f>
        <v>1.5815789473684201</v>
      </c>
      <c r="F1784">
        <f>VLOOKUP(B1784,home!$B$2:$E$405,3,FALSE)</f>
        <v>1.38</v>
      </c>
      <c r="G1784">
        <f>VLOOKUP(C1784,away!$B$2:$E$405,4,FALSE)</f>
        <v>0.93</v>
      </c>
      <c r="H1784">
        <f>VLOOKUP(A1784,away!$A$2:$E$405,3,FALSE)</f>
        <v>1.22631578947368</v>
      </c>
      <c r="I1784">
        <f>VLOOKUP(C1784,away!$B$2:$E$405,3,FALSE)</f>
        <v>0.7</v>
      </c>
      <c r="J1784">
        <f>VLOOKUP(B1784,home!$B$2:$E$405,4,FALSE)</f>
        <v>0.97</v>
      </c>
      <c r="K1784" s="3">
        <f t="shared" si="2074"/>
        <v>2.0297984210526305</v>
      </c>
      <c r="L1784" s="3">
        <f t="shared" si="2075"/>
        <v>0.83266842105262873</v>
      </c>
      <c r="M1784" s="5">
        <f t="shared" si="2076"/>
        <v>5.7127661382214132E-2</v>
      </c>
      <c r="N1784" s="5">
        <f t="shared" si="2077"/>
        <v>0.1159576368720476</v>
      </c>
      <c r="O1784" s="5">
        <f t="shared" si="2078"/>
        <v>4.7568399601557475E-2</v>
      </c>
      <c r="P1784" s="5">
        <f t="shared" si="2079"/>
        <v>9.6554262403241956E-2</v>
      </c>
      <c r="Q1784" s="5">
        <f t="shared" si="2080"/>
        <v>0.11768531411593824</v>
      </c>
      <c r="R1784" s="5">
        <f t="shared" si="2081"/>
        <v>1.9804352094114675E-2</v>
      </c>
      <c r="S1784" s="5">
        <f t="shared" si="2082"/>
        <v>4.0797773629573937E-2</v>
      </c>
      <c r="T1784" s="5">
        <f t="shared" si="2083"/>
        <v>9.7992844686000946E-2</v>
      </c>
      <c r="U1784" s="5">
        <f t="shared" si="2084"/>
        <v>4.019884261060433E-2</v>
      </c>
      <c r="V1784" s="5">
        <f t="shared" si="2085"/>
        <v>7.6615909101909558E-3</v>
      </c>
      <c r="W1784" s="5">
        <f t="shared" si="2086"/>
        <v>7.9625821591204793E-2</v>
      </c>
      <c r="X1784" s="5">
        <f t="shared" si="2087"/>
        <v>6.6301907139366803E-2</v>
      </c>
      <c r="Y1784" s="5">
        <f t="shared" si="2088"/>
        <v>2.7603752165257282E-2</v>
      </c>
      <c r="Z1784" s="5">
        <f t="shared" si="2089"/>
        <v>5.4968195293922635E-3</v>
      </c>
      <c r="AA1784" s="5">
        <f t="shared" si="2090"/>
        <v>1.1157435601571682E-2</v>
      </c>
      <c r="AB1784" s="5">
        <f t="shared" si="2091"/>
        <v>1.1323672583533303E-2</v>
      </c>
      <c r="AC1784" s="5">
        <f t="shared" si="2092"/>
        <v>8.0932691063123022E-4</v>
      </c>
      <c r="AD1784" s="5">
        <f t="shared" si="2093"/>
        <v>4.0406091735211473E-2</v>
      </c>
      <c r="AE1784" s="5">
        <f t="shared" si="2094"/>
        <v>3.3644876606066208E-2</v>
      </c>
      <c r="AF1784" s="5">
        <f t="shared" si="2095"/>
        <v>1.4007513140041835E-2</v>
      </c>
      <c r="AG1784" s="5">
        <f t="shared" si="2096"/>
        <v>3.8878712830641956E-3</v>
      </c>
      <c r="AH1784" s="5">
        <f t="shared" si="2097"/>
        <v>1.1442570095875773E-3</v>
      </c>
      <c r="AI1784" s="5">
        <f t="shared" si="2098"/>
        <v>2.3226110713392692E-3</v>
      </c>
      <c r="AJ1784" s="5">
        <f t="shared" si="2099"/>
        <v>2.3572161426619036E-3</v>
      </c>
      <c r="AK1784" s="5">
        <f t="shared" si="2100"/>
        <v>1.5948912014849687E-3</v>
      </c>
      <c r="AL1784" s="5">
        <f t="shared" si="2101"/>
        <v>5.4715324246353238E-5</v>
      </c>
      <c r="AM1784" s="5">
        <f t="shared" si="2102"/>
        <v>1.6403244241007996E-2</v>
      </c>
      <c r="AN1784" s="5">
        <f t="shared" si="2103"/>
        <v>1.3658463482300752E-2</v>
      </c>
      <c r="AO1784" s="5">
        <f t="shared" si="2104"/>
        <v>5.686485610906177E-3</v>
      </c>
      <c r="AP1784" s="5">
        <f t="shared" si="2105"/>
        <v>1.5783189983239133E-3</v>
      </c>
      <c r="AQ1784" s="5">
        <f t="shared" si="2106"/>
        <v>3.2855409706293484E-4</v>
      </c>
      <c r="AR1784" s="5">
        <f t="shared" si="2107"/>
        <v>1.905573354903382E-4</v>
      </c>
      <c r="AS1784" s="5">
        <f t="shared" si="2108"/>
        <v>3.8679297869828491E-4</v>
      </c>
      <c r="AT1784" s="5">
        <f t="shared" si="2109"/>
        <v>3.9255588871801124E-4</v>
      </c>
      <c r="AU1784" s="5">
        <f t="shared" si="2110"/>
        <v>2.6560310769824388E-4</v>
      </c>
      <c r="AV1784" s="5">
        <f t="shared" si="2111"/>
        <v>1.3478019215814173E-4</v>
      </c>
      <c r="AW1784" s="5">
        <f t="shared" si="2112"/>
        <v>2.5688070303800346E-6</v>
      </c>
      <c r="AX1784" s="5">
        <f t="shared" si="2113"/>
        <v>5.5492132100897875E-3</v>
      </c>
      <c r="AY1784" s="5">
        <f t="shared" si="2114"/>
        <v>4.6206546017298527E-3</v>
      </c>
      <c r="AZ1784" s="5">
        <f t="shared" si="2115"/>
        <v>1.9237365857259793E-3</v>
      </c>
      <c r="BA1784" s="5">
        <f t="shared" si="2116"/>
        <v>5.3394490178587553E-4</v>
      </c>
      <c r="BB1784" s="5">
        <f t="shared" si="2117"/>
        <v>1.1114976457478645E-4</v>
      </c>
      <c r="BC1784" s="5">
        <f t="shared" si="2118"/>
        <v>1.8510179793771773E-5</v>
      </c>
      <c r="BD1784" s="5">
        <f t="shared" si="2119"/>
        <v>2.6445179277122643E-5</v>
      </c>
      <c r="BE1784" s="5">
        <f t="shared" si="2120"/>
        <v>5.3678383141157293E-5</v>
      </c>
      <c r="BF1784" s="5">
        <f t="shared" si="2121"/>
        <v>5.4478148672289604E-5</v>
      </c>
      <c r="BG1784" s="5">
        <f t="shared" si="2122"/>
        <v>3.6859886718961312E-5</v>
      </c>
      <c r="BH1784" s="5">
        <f t="shared" si="2123"/>
        <v>1.8704534965581618E-5</v>
      </c>
      <c r="BI1784" s="5">
        <f t="shared" si="2124"/>
        <v>7.593287107932256E-6</v>
      </c>
      <c r="BJ1784" s="8">
        <f t="shared" si="2125"/>
        <v>0.64752590500750118</v>
      </c>
      <c r="BK1784" s="8">
        <f t="shared" si="2126"/>
        <v>0.20762598516182842</v>
      </c>
      <c r="BL1784" s="8">
        <f t="shared" si="2127"/>
        <v>0.13903972683910126</v>
      </c>
      <c r="BM1784" s="8">
        <f t="shared" si="2128"/>
        <v>0.54037272427400962</v>
      </c>
      <c r="BN1784" s="8">
        <f t="shared" si="2129"/>
        <v>0.4546976264691141</v>
      </c>
    </row>
    <row r="1785" spans="1:66" x14ac:dyDescent="0.25">
      <c r="A1785" t="s">
        <v>19</v>
      </c>
      <c r="B1785" t="s">
        <v>144</v>
      </c>
      <c r="C1785" t="s">
        <v>20</v>
      </c>
      <c r="D1785" s="7" t="s">
        <v>576</v>
      </c>
      <c r="E1785">
        <f>VLOOKUP(A1785,home!$A$2:$E$405,3,FALSE)</f>
        <v>1.5815789473684201</v>
      </c>
      <c r="F1785">
        <f>VLOOKUP(B1785,home!$B$2:$E$405,3,FALSE)</f>
        <v>2.1800000000000002</v>
      </c>
      <c r="G1785">
        <f>VLOOKUP(C1785,away!$B$2:$E$405,4,FALSE)</f>
        <v>1.1599999999999999</v>
      </c>
      <c r="H1785">
        <f>VLOOKUP(A1785,away!$A$2:$E$405,3,FALSE)</f>
        <v>1.22631578947368</v>
      </c>
      <c r="I1785">
        <f>VLOOKUP(C1785,away!$B$2:$E$405,3,FALSE)</f>
        <v>0.73</v>
      </c>
      <c r="J1785">
        <f>VLOOKUP(B1785,home!$B$2:$E$405,4,FALSE)</f>
        <v>0.72</v>
      </c>
      <c r="K1785" s="3">
        <f t="shared" si="2074"/>
        <v>3.9994968421052608</v>
      </c>
      <c r="L1785" s="3">
        <f t="shared" si="2075"/>
        <v>0.64455157894736614</v>
      </c>
      <c r="M1785" s="5">
        <f t="shared" si="2076"/>
        <v>9.6186782378948257E-3</v>
      </c>
      <c r="N1785" s="5">
        <f t="shared" si="2077"/>
        <v>3.8469873237686955E-2</v>
      </c>
      <c r="O1785" s="5">
        <f t="shared" si="2078"/>
        <v>6.1997342456217791E-3</v>
      </c>
      <c r="P1785" s="5">
        <f t="shared" si="2079"/>
        <v>2.4795817537256151E-2</v>
      </c>
      <c r="Q1785" s="5">
        <f t="shared" si="2080"/>
        <v>7.6930068265159329E-2</v>
      </c>
      <c r="R1785" s="5">
        <f t="shared" si="2081"/>
        <v>1.9980242485347875E-3</v>
      </c>
      <c r="S1785" s="5">
        <f t="shared" si="2082"/>
        <v>1.5980172954497947E-2</v>
      </c>
      <c r="T1785" s="5">
        <f t="shared" si="2083"/>
        <v>4.9585396968837112E-2</v>
      </c>
      <c r="U1785" s="5">
        <f t="shared" si="2084"/>
        <v>7.9910916724646192E-3</v>
      </c>
      <c r="V1785" s="5">
        <f t="shared" si="2085"/>
        <v>4.5772222543755134E-3</v>
      </c>
      <c r="W1785" s="5">
        <f t="shared" si="2086"/>
        <v>0.1025605216964823</v>
      </c>
      <c r="X1785" s="5">
        <f t="shared" si="2087"/>
        <v>6.6105546197133269E-2</v>
      </c>
      <c r="Y1785" s="5">
        <f t="shared" si="2088"/>
        <v>2.1304217089270147E-2</v>
      </c>
      <c r="Z1785" s="5">
        <f t="shared" si="2089"/>
        <v>4.2927656138940748E-4</v>
      </c>
      <c r="AA1785" s="5">
        <f t="shared" si="2090"/>
        <v>1.7168902516667404E-3</v>
      </c>
      <c r="AB1785" s="5">
        <f t="shared" si="2091"/>
        <v>3.4333485698912177E-3</v>
      </c>
      <c r="AC1785" s="5">
        <f t="shared" si="2092"/>
        <v>7.3747118003062763E-4</v>
      </c>
      <c r="AD1785" s="5">
        <f t="shared" si="2093"/>
        <v>0.10254762066243728</v>
      </c>
      <c r="AE1785" s="5">
        <f t="shared" si="2094"/>
        <v>6.6097230815269498E-2</v>
      </c>
      <c r="AF1785" s="5">
        <f t="shared" si="2095"/>
        <v>2.1301537243015225E-2</v>
      </c>
      <c r="AG1785" s="5">
        <f t="shared" si="2096"/>
        <v>4.5766464879971975E-3</v>
      </c>
      <c r="AH1785" s="5">
        <f t="shared" si="2097"/>
        <v>6.9172721362159616E-5</v>
      </c>
      <c r="AI1785" s="5">
        <f t="shared" si="2098"/>
        <v>2.7665608064778453E-4</v>
      </c>
      <c r="AJ1785" s="5">
        <f t="shared" si="2099"/>
        <v>5.5324256045001627E-4</v>
      </c>
      <c r="AK1785" s="5">
        <f t="shared" si="2100"/>
        <v>7.3756395781268973E-4</v>
      </c>
      <c r="AL1785" s="5">
        <f t="shared" si="2101"/>
        <v>7.6044547355714863E-5</v>
      </c>
      <c r="AM1785" s="5">
        <f t="shared" si="2102"/>
        <v>8.2027777000965196E-2</v>
      </c>
      <c r="AN1785" s="5">
        <f t="shared" si="2103"/>
        <v>5.2871133183514565E-2</v>
      </c>
      <c r="AO1785" s="5">
        <f t="shared" si="2104"/>
        <v>1.7039086187085394E-2</v>
      </c>
      <c r="AP1785" s="5">
        <f t="shared" si="2105"/>
        <v>3.6608566352353839E-3</v>
      </c>
      <c r="AQ1785" s="5">
        <f t="shared" si="2106"/>
        <v>5.8990273113522702E-4</v>
      </c>
      <c r="AR1785" s="5">
        <f t="shared" si="2107"/>
        <v>8.9170773548132401E-6</v>
      </c>
      <c r="AS1785" s="5">
        <f t="shared" si="2108"/>
        <v>3.5663822721383893E-5</v>
      </c>
      <c r="AT1785" s="5">
        <f t="shared" si="2109"/>
        <v>7.1318673175788371E-5</v>
      </c>
      <c r="AU1785" s="5">
        <f t="shared" si="2110"/>
        <v>9.5079602716567589E-5</v>
      </c>
      <c r="AV1785" s="5">
        <f t="shared" si="2111"/>
        <v>9.5067642703383721E-5</v>
      </c>
      <c r="AW1785" s="5">
        <f t="shared" si="2112"/>
        <v>5.4453852826185765E-6</v>
      </c>
      <c r="AX1785" s="5">
        <f t="shared" si="2113"/>
        <v>5.4678305846712447E-2</v>
      </c>
      <c r="AY1785" s="5">
        <f t="shared" si="2114"/>
        <v>3.5242988367665505E-2</v>
      </c>
      <c r="AZ1785" s="5">
        <f t="shared" si="2115"/>
        <v>1.1357961899601228E-2</v>
      </c>
      <c r="BA1785" s="5">
        <f t="shared" si="2116"/>
        <v>2.4402640920040001E-3</v>
      </c>
      <c r="BB1785" s="5">
        <f t="shared" si="2117"/>
        <v>3.9321901838743463E-4</v>
      </c>
      <c r="BC1785" s="5">
        <f t="shared" si="2118"/>
        <v>5.0689987834750904E-5</v>
      </c>
      <c r="BD1785" s="5">
        <f t="shared" si="2119"/>
        <v>9.5791938144011225E-7</v>
      </c>
      <c r="BE1785" s="5">
        <f t="shared" si="2120"/>
        <v>3.8311955410611546E-6</v>
      </c>
      <c r="BF1785" s="5">
        <f t="shared" si="2121"/>
        <v>7.6614272339809218E-6</v>
      </c>
      <c r="BG1785" s="5">
        <f t="shared" si="2122"/>
        <v>1.0213951342775315E-5</v>
      </c>
      <c r="BH1785" s="5">
        <f t="shared" si="2123"/>
        <v>1.0212666535211666E-5</v>
      </c>
      <c r="BI1785" s="5">
        <f t="shared" si="2124"/>
        <v>8.1691055114106242E-6</v>
      </c>
      <c r="BJ1785" s="8">
        <f t="shared" si="2125"/>
        <v>0.80983084361342939</v>
      </c>
      <c r="BK1785" s="8">
        <f t="shared" si="2126"/>
        <v>9.1028395079076285E-2</v>
      </c>
      <c r="BL1785" s="8">
        <f t="shared" si="2127"/>
        <v>2.3322817392669608E-2</v>
      </c>
      <c r="BM1785" s="8">
        <f t="shared" si="2128"/>
        <v>0.73136159389202804</v>
      </c>
      <c r="BN1785" s="8">
        <f t="shared" si="2129"/>
        <v>0.15801219577215384</v>
      </c>
    </row>
    <row r="1786" spans="1:66" x14ac:dyDescent="0.25">
      <c r="A1786" t="s">
        <v>19</v>
      </c>
      <c r="B1786" t="s">
        <v>146</v>
      </c>
      <c r="C1786" t="s">
        <v>252</v>
      </c>
      <c r="D1786" s="7" t="s">
        <v>576</v>
      </c>
      <c r="E1786">
        <f>VLOOKUP(A1786,home!$A$2:$E$405,3,FALSE)</f>
        <v>1.5815789473684201</v>
      </c>
      <c r="F1786">
        <f>VLOOKUP(B1786,home!$B$2:$E$405,3,FALSE)</f>
        <v>0.63</v>
      </c>
      <c r="G1786">
        <f>VLOOKUP(C1786,away!$B$2:$E$405,4,FALSE)</f>
        <v>0.7</v>
      </c>
      <c r="H1786">
        <f>VLOOKUP(A1786,away!$A$2:$E$405,3,FALSE)</f>
        <v>1.22631578947368</v>
      </c>
      <c r="I1786">
        <f>VLOOKUP(C1786,away!$B$2:$E$405,3,FALSE)</f>
        <v>0.6</v>
      </c>
      <c r="J1786">
        <f>VLOOKUP(B1786,home!$B$2:$E$405,4,FALSE)</f>
        <v>0.82</v>
      </c>
      <c r="K1786" s="3">
        <f t="shared" si="2074"/>
        <v>0.69747631578947322</v>
      </c>
      <c r="L1786" s="3">
        <f t="shared" si="2075"/>
        <v>0.60334736842105052</v>
      </c>
      <c r="M1786" s="5">
        <f t="shared" si="2076"/>
        <v>0.27230740532421793</v>
      </c>
      <c r="N1786" s="5">
        <f t="shared" si="2077"/>
        <v>0.18992796582772631</v>
      </c>
      <c r="O1786" s="5">
        <f t="shared" si="2078"/>
        <v>0.16429595640393127</v>
      </c>
      <c r="P1786" s="5">
        <f t="shared" si="2079"/>
        <v>0.11459253837172188</v>
      </c>
      <c r="Q1786" s="5">
        <f t="shared" si="2080"/>
        <v>6.6235128935455759E-2</v>
      </c>
      <c r="R1786" s="5">
        <f t="shared" si="2081"/>
        <v>4.9563766469265774E-2</v>
      </c>
      <c r="S1786" s="5">
        <f t="shared" si="2082"/>
        <v>1.205572231394132E-2</v>
      </c>
      <c r="T1786" s="5">
        <f t="shared" si="2083"/>
        <v>3.9962790740236211E-2</v>
      </c>
      <c r="U1786" s="5">
        <f t="shared" si="2084"/>
        <v>3.4569553233633317E-2</v>
      </c>
      <c r="V1786" s="5">
        <f t="shared" si="2085"/>
        <v>5.6369945422294243E-4</v>
      </c>
      <c r="W1786" s="5">
        <f t="shared" si="2086"/>
        <v>1.5399144568580809E-2</v>
      </c>
      <c r="X1786" s="5">
        <f t="shared" si="2087"/>
        <v>9.2910333513885456E-3</v>
      </c>
      <c r="Y1786" s="5">
        <f t="shared" si="2088"/>
        <v>2.8028602612362456E-3</v>
      </c>
      <c r="Z1786" s="5">
        <f t="shared" si="2089"/>
        <v>9.9680560227556701E-3</v>
      </c>
      <c r="AA1786" s="5">
        <f t="shared" si="2090"/>
        <v>6.9524829903346939E-3</v>
      </c>
      <c r="AB1786" s="5">
        <f t="shared" si="2091"/>
        <v>2.4245961108438113E-3</v>
      </c>
      <c r="AC1786" s="5">
        <f t="shared" si="2092"/>
        <v>1.482601787427783E-5</v>
      </c>
      <c r="AD1786" s="5">
        <f t="shared" si="2093"/>
        <v>2.6851346550008041E-3</v>
      </c>
      <c r="AE1786" s="5">
        <f t="shared" si="2094"/>
        <v>1.6200689279509007E-3</v>
      </c>
      <c r="AF1786" s="5">
        <f t="shared" si="2095"/>
        <v>4.8873216216994411E-4</v>
      </c>
      <c r="AG1786" s="5">
        <f t="shared" si="2096"/>
        <v>9.8291754635988638E-5</v>
      </c>
      <c r="AH1786" s="5">
        <f t="shared" si="2097"/>
        <v>1.5035500924008088E-3</v>
      </c>
      <c r="AI1786" s="5">
        <f t="shared" si="2098"/>
        <v>1.0486905790526382E-3</v>
      </c>
      <c r="AJ1786" s="5">
        <f t="shared" si="2099"/>
        <v>3.6571842074038173E-4</v>
      </c>
      <c r="AK1786" s="5">
        <f t="shared" si="2100"/>
        <v>8.5026645571448657E-5</v>
      </c>
      <c r="AL1786" s="5">
        <f t="shared" si="2101"/>
        <v>2.495636899973678E-7</v>
      </c>
      <c r="AM1786" s="5">
        <f t="shared" si="2102"/>
        <v>3.7456356531371995E-4</v>
      </c>
      <c r="AN1786" s="5">
        <f t="shared" si="2103"/>
        <v>2.2599194143843924E-4</v>
      </c>
      <c r="AO1786" s="5">
        <f t="shared" si="2104"/>
        <v>6.8175821575623224E-5</v>
      </c>
      <c r="AP1786" s="5">
        <f t="shared" si="2105"/>
        <v>1.3711234179198451E-5</v>
      </c>
      <c r="AQ1786" s="5">
        <f t="shared" si="2106"/>
        <v>2.0681592649560363E-6</v>
      </c>
      <c r="AR1786" s="5">
        <f t="shared" si="2107"/>
        <v>1.8143259830785113E-4</v>
      </c>
      <c r="AS1786" s="5">
        <f t="shared" si="2108"/>
        <v>1.2654494023187142E-4</v>
      </c>
      <c r="AT1786" s="5">
        <f t="shared" si="2109"/>
        <v>4.413104934736238E-5</v>
      </c>
      <c r="AU1786" s="5">
        <f t="shared" si="2110"/>
        <v>1.0260120570240586E-5</v>
      </c>
      <c r="AV1786" s="5">
        <f t="shared" si="2111"/>
        <v>1.7890477737217978E-6</v>
      </c>
      <c r="AW1786" s="5">
        <f t="shared" si="2112"/>
        <v>2.9172643534327603E-9</v>
      </c>
      <c r="AX1786" s="5">
        <f t="shared" si="2113"/>
        <v>4.3541535927330518E-5</v>
      </c>
      <c r="AY1786" s="5">
        <f t="shared" si="2114"/>
        <v>2.6270671118765495E-5</v>
      </c>
      <c r="AZ1786" s="5">
        <f t="shared" si="2115"/>
        <v>7.9251701430810269E-6</v>
      </c>
      <c r="BA1786" s="5">
        <f t="shared" si="2116"/>
        <v>1.5938768500390061E-6</v>
      </c>
      <c r="BB1786" s="5">
        <f t="shared" si="2117"/>
        <v>2.4041535076456688E-7</v>
      </c>
      <c r="BC1786" s="5">
        <f t="shared" si="2118"/>
        <v>2.9010793842365049E-8</v>
      </c>
      <c r="BD1786" s="5">
        <f t="shared" si="2119"/>
        <v>1.8244480122472578E-5</v>
      </c>
      <c r="BE1786" s="5">
        <f t="shared" si="2120"/>
        <v>1.2725092779316449E-5</v>
      </c>
      <c r="BF1786" s="5">
        <f t="shared" si="2121"/>
        <v>4.4377254148984334E-6</v>
      </c>
      <c r="BG1786" s="5">
        <f t="shared" si="2122"/>
        <v>1.0317361242895571E-6</v>
      </c>
      <c r="BH1786" s="5">
        <f t="shared" si="2123"/>
        <v>1.7990287770909752E-7</v>
      </c>
      <c r="BI1786" s="5">
        <f t="shared" si="2124"/>
        <v>2.5095599268893107E-8</v>
      </c>
      <c r="BJ1786" s="8">
        <f t="shared" si="2125"/>
        <v>0.32927526258633738</v>
      </c>
      <c r="BK1786" s="8">
        <f t="shared" si="2126"/>
        <v>0.39956071171678714</v>
      </c>
      <c r="BL1786" s="8">
        <f t="shared" si="2127"/>
        <v>0.26121014273492332</v>
      </c>
      <c r="BM1786" s="8">
        <f t="shared" si="2128"/>
        <v>0.14306514397462983</v>
      </c>
      <c r="BN1786" s="8">
        <f t="shared" si="2129"/>
        <v>0.85692276133231893</v>
      </c>
    </row>
    <row r="1787" spans="1:66" x14ac:dyDescent="0.25">
      <c r="A1787" t="s">
        <v>19</v>
      </c>
      <c r="B1787" t="s">
        <v>21</v>
      </c>
      <c r="C1787" t="s">
        <v>245</v>
      </c>
      <c r="D1787" s="7" t="s">
        <v>576</v>
      </c>
      <c r="E1787">
        <f>VLOOKUP(A1787,home!$A$2:$E$405,3,FALSE)</f>
        <v>1.5815789473684201</v>
      </c>
      <c r="F1787">
        <f>VLOOKUP(B1787,home!$B$2:$E$405,3,FALSE)</f>
        <v>1.26</v>
      </c>
      <c r="G1787">
        <f>VLOOKUP(C1787,away!$B$2:$E$405,4,FALSE)</f>
        <v>0.93</v>
      </c>
      <c r="H1787">
        <f>VLOOKUP(A1787,away!$A$2:$E$405,3,FALSE)</f>
        <v>1.22631578947368</v>
      </c>
      <c r="I1787">
        <f>VLOOKUP(C1787,away!$B$2:$E$405,3,FALSE)</f>
        <v>0.73</v>
      </c>
      <c r="J1787">
        <f>VLOOKUP(B1787,home!$B$2:$E$405,4,FALSE)</f>
        <v>0.69</v>
      </c>
      <c r="K1787" s="3">
        <f t="shared" si="2074"/>
        <v>1.8532942105263148</v>
      </c>
      <c r="L1787" s="3">
        <f t="shared" si="2075"/>
        <v>0.61769526315789258</v>
      </c>
      <c r="M1787" s="5">
        <f t="shared" si="2076"/>
        <v>8.4501205902595397E-2</v>
      </c>
      <c r="N1787" s="5">
        <f t="shared" si="2077"/>
        <v>0.1566055956817721</v>
      </c>
      <c r="O1787" s="5">
        <f t="shared" si="2078"/>
        <v>5.219599461716292E-2</v>
      </c>
      <c r="P1787" s="5">
        <f t="shared" si="2079"/>
        <v>9.6734534636650729E-2</v>
      </c>
      <c r="Q1787" s="5">
        <f t="shared" si="2080"/>
        <v>0.14511812190652656</v>
      </c>
      <c r="R1787" s="5">
        <f t="shared" si="2081"/>
        <v>1.6120609315418196E-2</v>
      </c>
      <c r="S1787" s="5">
        <f t="shared" si="2082"/>
        <v>2.7684723819669094E-2</v>
      </c>
      <c r="T1787" s="5">
        <f t="shared" si="2083"/>
        <v>8.9638776500031062E-2</v>
      </c>
      <c r="U1787" s="5">
        <f t="shared" si="2084"/>
        <v>2.9876231914421118E-2</v>
      </c>
      <c r="V1787" s="5">
        <f t="shared" si="2085"/>
        <v>3.5214078329602683E-3</v>
      </c>
      <c r="W1787" s="5">
        <f t="shared" si="2086"/>
        <v>8.9648858390605921E-2</v>
      </c>
      <c r="X1787" s="5">
        <f t="shared" si="2087"/>
        <v>5.5375675175389966E-2</v>
      </c>
      <c r="Y1787" s="5">
        <f t="shared" si="2088"/>
        <v>1.7102646125004239E-2</v>
      </c>
      <c r="Z1787" s="5">
        <f t="shared" si="2089"/>
        <v>3.3192080044509385E-3</v>
      </c>
      <c r="AA1787" s="5">
        <f t="shared" si="2090"/>
        <v>6.1514689781815264E-3</v>
      </c>
      <c r="AB1787" s="5">
        <f t="shared" si="2091"/>
        <v>5.7002409217480256E-3</v>
      </c>
      <c r="AC1787" s="5">
        <f t="shared" si="2092"/>
        <v>2.5195036001906764E-4</v>
      </c>
      <c r="AD1787" s="5">
        <f t="shared" si="2093"/>
        <v>4.1536427558900864E-2</v>
      </c>
      <c r="AE1787" s="5">
        <f t="shared" si="2094"/>
        <v>2.5656854551634009E-2</v>
      </c>
      <c r="AF1787" s="5">
        <f t="shared" si="2095"/>
        <v>7.9240587620376703E-3</v>
      </c>
      <c r="AG1787" s="5">
        <f t="shared" si="2096"/>
        <v>1.6315511874318209E-3</v>
      </c>
      <c r="AH1787" s="5">
        <f t="shared" si="2097"/>
        <v>5.1256476544627642E-4</v>
      </c>
      <c r="AI1787" s="5">
        <f t="shared" si="2098"/>
        <v>9.4993331232136259E-4</v>
      </c>
      <c r="AJ1787" s="5">
        <f t="shared" si="2099"/>
        <v>8.8025295405563364E-4</v>
      </c>
      <c r="AK1787" s="5">
        <f t="shared" si="2100"/>
        <v>5.4378923451666426E-4</v>
      </c>
      <c r="AL1787" s="5">
        <f t="shared" si="2101"/>
        <v>1.1537019178673071E-5</v>
      </c>
      <c r="AM1787" s="5">
        <f t="shared" si="2102"/>
        <v>1.5395844144171325E-2</v>
      </c>
      <c r="AN1787" s="5">
        <f t="shared" si="2103"/>
        <v>9.509940000171805E-3</v>
      </c>
      <c r="AO1787" s="5">
        <f t="shared" si="2104"/>
        <v>2.9371224455109453E-3</v>
      </c>
      <c r="AP1787" s="5">
        <f t="shared" si="2105"/>
        <v>6.047488739689454E-4</v>
      </c>
      <c r="AQ1787" s="5">
        <f t="shared" si="2106"/>
        <v>9.3387628712671733E-5</v>
      </c>
      <c r="AR1787" s="5">
        <f t="shared" si="2107"/>
        <v>6.3321765535560276E-5</v>
      </c>
      <c r="AS1787" s="5">
        <f t="shared" si="2108"/>
        <v>1.1735386146735858E-4</v>
      </c>
      <c r="AT1787" s="5">
        <f t="shared" si="2109"/>
        <v>1.0874561602018144E-4</v>
      </c>
      <c r="AU1787" s="5">
        <f t="shared" si="2110"/>
        <v>6.7179206863440008E-5</v>
      </c>
      <c r="AV1787" s="5">
        <f t="shared" si="2111"/>
        <v>3.1125708786940772E-5</v>
      </c>
      <c r="AW1787" s="5">
        <f t="shared" si="2112"/>
        <v>3.6686793382356502E-7</v>
      </c>
      <c r="AX1787" s="5">
        <f t="shared" si="2113"/>
        <v>4.7555048030930294E-3</v>
      </c>
      <c r="AY1787" s="5">
        <f t="shared" si="2114"/>
        <v>2.9374527907951708E-3</v>
      </c>
      <c r="AZ1787" s="5">
        <f t="shared" si="2115"/>
        <v>9.0722533731205427E-4</v>
      </c>
      <c r="BA1787" s="5">
        <f t="shared" si="2116"/>
        <v>1.8679626449149241E-4</v>
      </c>
      <c r="BB1787" s="5">
        <f t="shared" si="2117"/>
        <v>2.8845791937995923E-5</v>
      </c>
      <c r="BC1787" s="5">
        <f t="shared" si="2118"/>
        <v>3.5635818084276434E-6</v>
      </c>
      <c r="BD1787" s="5">
        <f t="shared" si="2119"/>
        <v>6.5189257710183746E-6</v>
      </c>
      <c r="BE1787" s="5">
        <f t="shared" si="2120"/>
        <v>1.2081487390279145E-5</v>
      </c>
      <c r="BF1787" s="5">
        <f t="shared" si="2121"/>
        <v>1.119527531747551E-5</v>
      </c>
      <c r="BG1787" s="5">
        <f t="shared" si="2122"/>
        <v>6.9160463103751746E-6</v>
      </c>
      <c r="BH1787" s="5">
        <f t="shared" si="2123"/>
        <v>3.2043671466875492E-6</v>
      </c>
      <c r="BI1787" s="5">
        <f t="shared" si="2124"/>
        <v>1.1877270162713519E-6</v>
      </c>
      <c r="BJ1787" s="8">
        <f t="shared" si="2125"/>
        <v>0.66759899750130802</v>
      </c>
      <c r="BK1787" s="8">
        <f t="shared" si="2126"/>
        <v>0.21564281236186839</v>
      </c>
      <c r="BL1787" s="8">
        <f t="shared" si="2127"/>
        <v>0.11335991600089729</v>
      </c>
      <c r="BM1787" s="8">
        <f t="shared" si="2128"/>
        <v>0.4457077858855375</v>
      </c>
      <c r="BN1787" s="8">
        <f t="shared" si="2129"/>
        <v>0.5512760620601258</v>
      </c>
    </row>
    <row r="1788" spans="1:66" x14ac:dyDescent="0.25">
      <c r="A1788" t="s">
        <v>19</v>
      </c>
      <c r="B1788" t="s">
        <v>246</v>
      </c>
      <c r="C1788" t="s">
        <v>253</v>
      </c>
      <c r="D1788" s="7" t="s">
        <v>576</v>
      </c>
      <c r="E1788">
        <f>VLOOKUP(A1788,home!$A$2:$E$405,3,FALSE)</f>
        <v>1.5815789473684201</v>
      </c>
      <c r="F1788">
        <f>VLOOKUP(B1788,home!$B$2:$E$405,3,FALSE)</f>
        <v>1.1599999999999999</v>
      </c>
      <c r="G1788">
        <f>VLOOKUP(C1788,away!$B$2:$E$405,4,FALSE)</f>
        <v>0.87</v>
      </c>
      <c r="H1788">
        <f>VLOOKUP(A1788,away!$A$2:$E$405,3,FALSE)</f>
        <v>1.22631578947368</v>
      </c>
      <c r="I1788">
        <f>VLOOKUP(C1788,away!$B$2:$E$405,3,FALSE)</f>
        <v>0.8</v>
      </c>
      <c r="J1788">
        <f>VLOOKUP(B1788,home!$B$2:$E$405,4,FALSE)</f>
        <v>0.86</v>
      </c>
      <c r="K1788" s="3">
        <f t="shared" si="2074"/>
        <v>1.5961294736842095</v>
      </c>
      <c r="L1788" s="3">
        <f t="shared" si="2075"/>
        <v>0.84370526315789185</v>
      </c>
      <c r="M1788" s="5">
        <f t="shared" si="2076"/>
        <v>8.717525712986933E-2</v>
      </c>
      <c r="N1788" s="5">
        <f t="shared" si="2077"/>
        <v>0.13914299728098395</v>
      </c>
      <c r="O1788" s="5">
        <f t="shared" si="2078"/>
        <v>7.355022325761329E-2</v>
      </c>
      <c r="P1788" s="5">
        <f t="shared" si="2079"/>
        <v>0.11739567913753041</v>
      </c>
      <c r="Q1788" s="5">
        <f t="shared" si="2080"/>
        <v>0.11104511950847019</v>
      </c>
      <c r="R1788" s="5">
        <f t="shared" si="2081"/>
        <v>3.1027355234443159E-2</v>
      </c>
      <c r="S1788" s="5">
        <f t="shared" si="2082"/>
        <v>3.9523099598176806E-2</v>
      </c>
      <c r="T1788" s="5">
        <f t="shared" si="2083"/>
        <v>9.36893517772934E-2</v>
      </c>
      <c r="U1788" s="5">
        <f t="shared" si="2084"/>
        <v>4.9523676180164754E-2</v>
      </c>
      <c r="V1788" s="5">
        <f t="shared" si="2085"/>
        <v>5.9138099396407323E-3</v>
      </c>
      <c r="W1788" s="5">
        <f t="shared" si="2086"/>
        <v>5.9080796052084869E-2</v>
      </c>
      <c r="X1788" s="5">
        <f t="shared" si="2087"/>
        <v>4.9846778580702002E-2</v>
      </c>
      <c r="Y1788" s="5">
        <f t="shared" si="2088"/>
        <v>2.1027994720002174E-2</v>
      </c>
      <c r="Z1788" s="5">
        <f t="shared" si="2089"/>
        <v>8.7259809710564205E-3</v>
      </c>
      <c r="AA1788" s="5">
        <f t="shared" si="2090"/>
        <v>1.392779541471071E-2</v>
      </c>
      <c r="AB1788" s="5">
        <f t="shared" si="2091"/>
        <v>1.111528238243178E-2</v>
      </c>
      <c r="AC1788" s="5">
        <f t="shared" si="2092"/>
        <v>4.9774425465712595E-4</v>
      </c>
      <c r="AD1788" s="5">
        <f t="shared" si="2093"/>
        <v>2.3575149976864603E-2</v>
      </c>
      <c r="AE1788" s="5">
        <f t="shared" si="2094"/>
        <v>1.9890478115217318E-2</v>
      </c>
      <c r="AF1788" s="5">
        <f t="shared" si="2095"/>
        <v>8.3908505362678566E-3</v>
      </c>
      <c r="AG1788" s="5">
        <f t="shared" si="2096"/>
        <v>2.3598015866068038E-3</v>
      </c>
      <c r="AH1788" s="5">
        <f t="shared" si="2097"/>
        <v>1.8405390178739781E-3</v>
      </c>
      <c r="AI1788" s="5">
        <f t="shared" si="2098"/>
        <v>2.9377385738944446E-3</v>
      </c>
      <c r="AJ1788" s="5">
        <f t="shared" si="2099"/>
        <v>2.3445055618859707E-3</v>
      </c>
      <c r="AK1788" s="5">
        <f t="shared" si="2100"/>
        <v>1.2473781428475848E-3</v>
      </c>
      <c r="AL1788" s="5">
        <f t="shared" si="2101"/>
        <v>2.6811747615599953E-5</v>
      </c>
      <c r="AM1788" s="5">
        <f t="shared" si="2102"/>
        <v>7.5257983449198368E-3</v>
      </c>
      <c r="AN1788" s="5">
        <f t="shared" si="2103"/>
        <v>6.3495556730738178E-3</v>
      </c>
      <c r="AO1788" s="5">
        <f t="shared" si="2104"/>
        <v>2.6785767700432152E-3</v>
      </c>
      <c r="AP1788" s="5">
        <f t="shared" si="2105"/>
        <v>7.5330977288597567E-4</v>
      </c>
      <c r="AQ1788" s="5">
        <f t="shared" si="2106"/>
        <v>1.5889285504304344E-4</v>
      </c>
      <c r="AR1788" s="5">
        <f t="shared" si="2107"/>
        <v>3.1057449128554657E-4</v>
      </c>
      <c r="AS1788" s="5">
        <f t="shared" si="2108"/>
        <v>4.9571709931534058E-4</v>
      </c>
      <c r="AT1788" s="5">
        <f t="shared" si="2109"/>
        <v>3.9561433641322884E-4</v>
      </c>
      <c r="AU1788" s="5">
        <f t="shared" si="2110"/>
        <v>2.1048390085372484E-4</v>
      </c>
      <c r="AV1788" s="5">
        <f t="shared" si="2111"/>
        <v>8.3989889472163849E-5</v>
      </c>
      <c r="AW1788" s="5">
        <f t="shared" si="2112"/>
        <v>1.0029551146058642E-6</v>
      </c>
      <c r="AX1788" s="5">
        <f t="shared" si="2113"/>
        <v>2.0020247585550649E-3</v>
      </c>
      <c r="AY1788" s="5">
        <f t="shared" si="2114"/>
        <v>1.6891188257653162E-3</v>
      </c>
      <c r="AZ1788" s="5">
        <f t="shared" si="2115"/>
        <v>7.1255922169863762E-4</v>
      </c>
      <c r="BA1788" s="5">
        <f t="shared" si="2116"/>
        <v>2.0039665521961057E-4</v>
      </c>
      <c r="BB1788" s="5">
        <f t="shared" si="2117"/>
        <v>4.2268928182005704E-5</v>
      </c>
      <c r="BC1788" s="5">
        <f t="shared" si="2118"/>
        <v>7.132503435040233E-6</v>
      </c>
      <c r="BD1788" s="5">
        <f t="shared" si="2119"/>
        <v>4.3672222150033393E-5</v>
      </c>
      <c r="BE1788" s="5">
        <f t="shared" si="2120"/>
        <v>6.9706520954952679E-5</v>
      </c>
      <c r="BF1788" s="5">
        <f t="shared" si="2121"/>
        <v>5.5630316302092985E-5</v>
      </c>
      <c r="BG1788" s="5">
        <f t="shared" si="2122"/>
        <v>2.9597729160048578E-5</v>
      </c>
      <c r="BH1788" s="5">
        <f t="shared" si="2123"/>
        <v>1.1810451966619038E-5</v>
      </c>
      <c r="BI1788" s="5">
        <f t="shared" si="2124"/>
        <v>3.7702020962904547E-6</v>
      </c>
      <c r="BJ1788" s="8">
        <f t="shared" si="2125"/>
        <v>0.55016895244331476</v>
      </c>
      <c r="BK1788" s="8">
        <f t="shared" si="2126"/>
        <v>0.25222152063325537</v>
      </c>
      <c r="BL1788" s="8">
        <f t="shared" si="2127"/>
        <v>0.1892250609258358</v>
      </c>
      <c r="BM1788" s="8">
        <f t="shared" si="2128"/>
        <v>0.4393167675539012</v>
      </c>
      <c r="BN1788" s="8">
        <f t="shared" si="2129"/>
        <v>0.55933663154891033</v>
      </c>
    </row>
    <row r="1789" spans="1:66" x14ac:dyDescent="0.25">
      <c r="A1789" t="s">
        <v>477</v>
      </c>
      <c r="B1789" t="s">
        <v>479</v>
      </c>
      <c r="C1789" t="s">
        <v>491</v>
      </c>
      <c r="D1789" s="7" t="s">
        <v>576</v>
      </c>
      <c r="E1789">
        <f>VLOOKUP(A1789,home!$A$2:$E$405,3,FALSE)</f>
        <v>1.30833333333333</v>
      </c>
      <c r="F1789">
        <f>VLOOKUP(B1789,home!$B$2:$E$405,3,FALSE)</f>
        <v>0.9</v>
      </c>
      <c r="G1789">
        <f>VLOOKUP(C1789,away!$B$2:$E$405,4,FALSE)</f>
        <v>0.96</v>
      </c>
      <c r="H1789">
        <f>VLOOKUP(A1789,away!$A$2:$E$405,3,FALSE)</f>
        <v>1.06666666666667</v>
      </c>
      <c r="I1789">
        <f>VLOOKUP(C1789,away!$B$2:$E$405,3,FALSE)</f>
        <v>0.76</v>
      </c>
      <c r="J1789">
        <f>VLOOKUP(B1789,home!$B$2:$E$405,4,FALSE)</f>
        <v>1.05</v>
      </c>
      <c r="K1789" s="3">
        <f t="shared" si="2074"/>
        <v>1.1303999999999972</v>
      </c>
      <c r="L1789" s="3">
        <f t="shared" si="2075"/>
        <v>0.85120000000000273</v>
      </c>
      <c r="M1789" s="5">
        <f t="shared" si="2076"/>
        <v>0.13784850316560157</v>
      </c>
      <c r="N1789" s="5">
        <f t="shared" si="2077"/>
        <v>0.1558239479783956</v>
      </c>
      <c r="O1789" s="5">
        <f t="shared" si="2078"/>
        <v>0.11733664589456046</v>
      </c>
      <c r="P1789" s="5">
        <f t="shared" si="2079"/>
        <v>0.1326373445192108</v>
      </c>
      <c r="Q1789" s="5">
        <f t="shared" si="2080"/>
        <v>8.8071695397389016E-2</v>
      </c>
      <c r="R1789" s="5">
        <f t="shared" si="2081"/>
        <v>4.9938476492725078E-2</v>
      </c>
      <c r="S1789" s="5">
        <f t="shared" si="2082"/>
        <v>3.1905796503233011E-2</v>
      </c>
      <c r="T1789" s="5">
        <f t="shared" si="2083"/>
        <v>7.4966627122257781E-2</v>
      </c>
      <c r="U1789" s="5">
        <f t="shared" si="2084"/>
        <v>5.645045382737629E-2</v>
      </c>
      <c r="V1789" s="5">
        <f t="shared" si="2085"/>
        <v>3.4110716763341258E-3</v>
      </c>
      <c r="W1789" s="5">
        <f t="shared" si="2086"/>
        <v>3.3185414825736094E-2</v>
      </c>
      <c r="X1789" s="5">
        <f t="shared" si="2087"/>
        <v>2.824742509966666E-2</v>
      </c>
      <c r="Y1789" s="5">
        <f t="shared" si="2088"/>
        <v>1.2022104122418168E-2</v>
      </c>
      <c r="Z1789" s="5">
        <f t="shared" si="2089"/>
        <v>1.4169210396869242E-2</v>
      </c>
      <c r="AA1789" s="5">
        <f t="shared" si="2090"/>
        <v>1.6016875432620949E-2</v>
      </c>
      <c r="AB1789" s="5">
        <f t="shared" si="2091"/>
        <v>9.0527379945173417E-3</v>
      </c>
      <c r="AC1789" s="5">
        <f t="shared" si="2092"/>
        <v>2.0513257249977476E-4</v>
      </c>
      <c r="AD1789" s="5">
        <f t="shared" si="2093"/>
        <v>9.3781982297529952E-3</v>
      </c>
      <c r="AE1789" s="5">
        <f t="shared" si="2094"/>
        <v>7.9827223331657773E-3</v>
      </c>
      <c r="AF1789" s="5">
        <f t="shared" si="2095"/>
        <v>3.3974466249953651E-3</v>
      </c>
      <c r="AG1789" s="5">
        <f t="shared" si="2096"/>
        <v>9.6396885573202143E-4</v>
      </c>
      <c r="AH1789" s="5">
        <f t="shared" si="2097"/>
        <v>3.0152079724537839E-3</v>
      </c>
      <c r="AI1789" s="5">
        <f t="shared" si="2098"/>
        <v>3.4083910920617486E-3</v>
      </c>
      <c r="AJ1789" s="5">
        <f t="shared" si="2099"/>
        <v>1.9264226452332962E-3</v>
      </c>
      <c r="AK1789" s="5">
        <f t="shared" si="2100"/>
        <v>7.2587605272390421E-4</v>
      </c>
      <c r="AL1789" s="5">
        <f t="shared" si="2101"/>
        <v>7.8951135677051327E-6</v>
      </c>
      <c r="AM1789" s="5">
        <f t="shared" si="2102"/>
        <v>2.1202230557825527E-3</v>
      </c>
      <c r="AN1789" s="5">
        <f t="shared" si="2103"/>
        <v>1.8047338650821149E-3</v>
      </c>
      <c r="AO1789" s="5">
        <f t="shared" si="2104"/>
        <v>7.6809473297895041E-4</v>
      </c>
      <c r="AP1789" s="5">
        <f t="shared" si="2105"/>
        <v>2.1793407890389492E-4</v>
      </c>
      <c r="AQ1789" s="5">
        <f t="shared" si="2106"/>
        <v>4.6376371990748979E-5</v>
      </c>
      <c r="AR1789" s="5">
        <f t="shared" si="2107"/>
        <v>5.1330900523053388E-4</v>
      </c>
      <c r="AS1789" s="5">
        <f t="shared" si="2108"/>
        <v>5.8024449951259399E-4</v>
      </c>
      <c r="AT1789" s="5">
        <f t="shared" si="2109"/>
        <v>3.2795419112451746E-4</v>
      </c>
      <c r="AU1789" s="5">
        <f t="shared" si="2110"/>
        <v>1.2357313921571787E-4</v>
      </c>
      <c r="AV1789" s="5">
        <f t="shared" si="2111"/>
        <v>3.4921769142361773E-5</v>
      </c>
      <c r="AW1789" s="5">
        <f t="shared" si="2112"/>
        <v>2.1101806900128109E-7</v>
      </c>
      <c r="AX1789" s="5">
        <f t="shared" si="2113"/>
        <v>3.9945002370943159E-4</v>
      </c>
      <c r="AY1789" s="5">
        <f t="shared" si="2114"/>
        <v>3.4001186018146933E-4</v>
      </c>
      <c r="AZ1789" s="5">
        <f t="shared" si="2115"/>
        <v>1.4470904769323378E-4</v>
      </c>
      <c r="BA1789" s="5">
        <f t="shared" si="2116"/>
        <v>4.1058780465493664E-5</v>
      </c>
      <c r="BB1789" s="5">
        <f t="shared" si="2117"/>
        <v>8.7373084830570779E-6</v>
      </c>
      <c r="BC1789" s="5">
        <f t="shared" si="2118"/>
        <v>1.487439396155642E-6</v>
      </c>
      <c r="BD1789" s="5">
        <f t="shared" si="2119"/>
        <v>7.2821437542038638E-5</v>
      </c>
      <c r="BE1789" s="5">
        <f t="shared" si="2120"/>
        <v>8.2317352997520257E-5</v>
      </c>
      <c r="BF1789" s="5">
        <f t="shared" si="2121"/>
        <v>4.6525767914198348E-5</v>
      </c>
      <c r="BG1789" s="5">
        <f t="shared" si="2122"/>
        <v>1.7530909350069894E-5</v>
      </c>
      <c r="BH1789" s="5">
        <f t="shared" si="2123"/>
        <v>4.9542349823297389E-6</v>
      </c>
      <c r="BI1789" s="5">
        <f t="shared" si="2124"/>
        <v>1.120053444805105E-6</v>
      </c>
      <c r="BJ1789" s="8">
        <f t="shared" si="2125"/>
        <v>0.41993236715417664</v>
      </c>
      <c r="BK1789" s="8">
        <f t="shared" si="2126"/>
        <v>0.30635575541062843</v>
      </c>
      <c r="BL1789" s="8">
        <f t="shared" si="2127"/>
        <v>0.25967635976472964</v>
      </c>
      <c r="BM1789" s="8">
        <f t="shared" si="2128"/>
        <v>0.31813727843640893</v>
      </c>
      <c r="BN1789" s="8">
        <f t="shared" si="2129"/>
        <v>0.68165661344788253</v>
      </c>
    </row>
    <row r="1790" spans="1:66" x14ac:dyDescent="0.25">
      <c r="A1790" t="s">
        <v>477</v>
      </c>
      <c r="B1790" t="s">
        <v>488</v>
      </c>
      <c r="C1790" t="s">
        <v>489</v>
      </c>
      <c r="D1790" s="7" t="s">
        <v>576</v>
      </c>
      <c r="E1790">
        <f>VLOOKUP(A1790,home!$A$2:$E$405,3,FALSE)</f>
        <v>1.30833333333333</v>
      </c>
      <c r="F1790">
        <f>VLOOKUP(B1790,home!$B$2:$E$405,3,FALSE)</f>
        <v>1.36</v>
      </c>
      <c r="G1790">
        <f>VLOOKUP(C1790,away!$B$2:$E$405,4,FALSE)</f>
        <v>1.35</v>
      </c>
      <c r="H1790">
        <f>VLOOKUP(A1790,away!$A$2:$E$405,3,FALSE)</f>
        <v>1.06666666666667</v>
      </c>
      <c r="I1790">
        <f>VLOOKUP(C1790,away!$B$2:$E$405,3,FALSE)</f>
        <v>0.57999999999999996</v>
      </c>
      <c r="J1790">
        <f>VLOOKUP(B1790,home!$B$2:$E$405,4,FALSE)</f>
        <v>0.63</v>
      </c>
      <c r="K1790" s="3">
        <f t="shared" si="2074"/>
        <v>2.4020999999999941</v>
      </c>
      <c r="L1790" s="3">
        <f t="shared" si="2075"/>
        <v>0.38976000000000122</v>
      </c>
      <c r="M1790" s="5">
        <f t="shared" si="2076"/>
        <v>6.1307076637692193E-2</v>
      </c>
      <c r="N1790" s="5">
        <f t="shared" si="2077"/>
        <v>0.14726572879140004</v>
      </c>
      <c r="O1790" s="5">
        <f t="shared" si="2078"/>
        <v>2.3895046190306985E-2</v>
      </c>
      <c r="P1790" s="5">
        <f t="shared" si="2079"/>
        <v>5.7398290453736261E-2</v>
      </c>
      <c r="Q1790" s="5">
        <f t="shared" si="2080"/>
        <v>0.17687350356491063</v>
      </c>
      <c r="R1790" s="5">
        <f t="shared" si="2081"/>
        <v>4.6566666015670395E-3</v>
      </c>
      <c r="S1790" s="5">
        <f t="shared" si="2082"/>
        <v>1.3434679680134764E-2</v>
      </c>
      <c r="T1790" s="5">
        <f t="shared" si="2083"/>
        <v>6.8938216749459783E-2</v>
      </c>
      <c r="U1790" s="5">
        <f t="shared" si="2084"/>
        <v>1.1185778843624157E-2</v>
      </c>
      <c r="V1790" s="5">
        <f t="shared" si="2085"/>
        <v>1.3975686707433179E-3</v>
      </c>
      <c r="W1790" s="5">
        <f t="shared" si="2086"/>
        <v>0.14162261430442358</v>
      </c>
      <c r="X1790" s="5">
        <f t="shared" si="2087"/>
        <v>5.5198830151292309E-2</v>
      </c>
      <c r="Y1790" s="5">
        <f t="shared" si="2088"/>
        <v>1.0757148019883877E-2</v>
      </c>
      <c r="Z1790" s="5">
        <f t="shared" si="2089"/>
        <v>6.0499412487559161E-4</v>
      </c>
      <c r="AA1790" s="5">
        <f t="shared" si="2090"/>
        <v>1.453256387363655E-3</v>
      </c>
      <c r="AB1790" s="5">
        <f t="shared" si="2091"/>
        <v>1.745433584043114E-3</v>
      </c>
      <c r="AC1790" s="5">
        <f t="shared" si="2092"/>
        <v>8.177894878925795E-5</v>
      </c>
      <c r="AD1790" s="5">
        <f t="shared" si="2093"/>
        <v>8.5047920455163795E-2</v>
      </c>
      <c r="AE1790" s="5">
        <f t="shared" si="2094"/>
        <v>3.3148277476604746E-2</v>
      </c>
      <c r="AF1790" s="5">
        <f t="shared" si="2095"/>
        <v>6.4599363146407521E-3</v>
      </c>
      <c r="AG1790" s="5">
        <f t="shared" si="2096"/>
        <v>8.3927492599812918E-4</v>
      </c>
      <c r="AH1790" s="5">
        <f t="shared" si="2097"/>
        <v>5.8950627527877822E-5</v>
      </c>
      <c r="AI1790" s="5">
        <f t="shared" si="2098"/>
        <v>1.4160530238471495E-4</v>
      </c>
      <c r="AJ1790" s="5">
        <f t="shared" si="2099"/>
        <v>1.7007504842916153E-4</v>
      </c>
      <c r="AK1790" s="5">
        <f t="shared" si="2100"/>
        <v>1.3617909127722929E-4</v>
      </c>
      <c r="AL1790" s="5">
        <f t="shared" si="2101"/>
        <v>3.0625970853884443E-6</v>
      </c>
      <c r="AM1790" s="5">
        <f t="shared" si="2102"/>
        <v>4.0858721945069683E-2</v>
      </c>
      <c r="AN1790" s="5">
        <f t="shared" si="2103"/>
        <v>1.5925095465310408E-2</v>
      </c>
      <c r="AO1790" s="5">
        <f t="shared" si="2104"/>
        <v>3.1034826042797021E-3</v>
      </c>
      <c r="AP1790" s="5">
        <f t="shared" si="2105"/>
        <v>4.0320445994802015E-4</v>
      </c>
      <c r="AQ1790" s="5">
        <f t="shared" si="2106"/>
        <v>3.92882425773352E-5</v>
      </c>
      <c r="AR1790" s="5">
        <f t="shared" si="2107"/>
        <v>4.5953193170531483E-6</v>
      </c>
      <c r="AS1790" s="5">
        <f t="shared" si="2108"/>
        <v>1.103841653149334E-5</v>
      </c>
      <c r="AT1790" s="5">
        <f t="shared" si="2109"/>
        <v>1.3257690175150047E-5</v>
      </c>
      <c r="AU1790" s="5">
        <f t="shared" si="2110"/>
        <v>1.0615432523242615E-5</v>
      </c>
      <c r="AV1790" s="5">
        <f t="shared" si="2111"/>
        <v>6.3748326160202586E-6</v>
      </c>
      <c r="AW1790" s="5">
        <f t="shared" si="2112"/>
        <v>7.964815387406677E-8</v>
      </c>
      <c r="AX1790" s="5">
        <f t="shared" si="2113"/>
        <v>1.6357789330708607E-2</v>
      </c>
      <c r="AY1790" s="5">
        <f t="shared" si="2114"/>
        <v>6.3756119695370077E-3</v>
      </c>
      <c r="AZ1790" s="5">
        <f t="shared" si="2115"/>
        <v>1.2424792606233759E-3</v>
      </c>
      <c r="BA1790" s="5">
        <f t="shared" si="2116"/>
        <v>1.6142290554018951E-4</v>
      </c>
      <c r="BB1790" s="5">
        <f t="shared" si="2117"/>
        <v>1.5729047915836109E-5</v>
      </c>
      <c r="BC1790" s="5">
        <f t="shared" si="2118"/>
        <v>1.2261107431352609E-6</v>
      </c>
      <c r="BD1790" s="5">
        <f t="shared" si="2119"/>
        <v>2.9851194283577333E-7</v>
      </c>
      <c r="BE1790" s="5">
        <f t="shared" si="2120"/>
        <v>7.1705553788580943E-7</v>
      </c>
      <c r="BF1790" s="5">
        <f t="shared" si="2121"/>
        <v>8.6121955377774946E-7</v>
      </c>
      <c r="BG1790" s="5">
        <f t="shared" si="2122"/>
        <v>6.8957849670984215E-7</v>
      </c>
      <c r="BH1790" s="5">
        <f t="shared" si="2123"/>
        <v>4.1410912673667715E-7</v>
      </c>
      <c r="BI1790" s="5">
        <f t="shared" si="2124"/>
        <v>1.989463066668339E-7</v>
      </c>
      <c r="BJ1790" s="8">
        <f t="shared" si="2125"/>
        <v>0.81063550209603108</v>
      </c>
      <c r="BK1790" s="8">
        <f t="shared" si="2126"/>
        <v>0.13999806895771816</v>
      </c>
      <c r="BL1790" s="8">
        <f t="shared" si="2127"/>
        <v>4.3492052788651515E-2</v>
      </c>
      <c r="BM1790" s="8">
        <f t="shared" si="2128"/>
        <v>0.51695877340627971</v>
      </c>
      <c r="BN1790" s="8">
        <f t="shared" si="2129"/>
        <v>0.4713963122396132</v>
      </c>
    </row>
    <row r="1791" spans="1:66" x14ac:dyDescent="0.25">
      <c r="A1791" t="s">
        <v>477</v>
      </c>
      <c r="B1791" t="s">
        <v>482</v>
      </c>
      <c r="C1791" t="s">
        <v>490</v>
      </c>
      <c r="D1791" s="7" t="s">
        <v>576</v>
      </c>
      <c r="E1791">
        <f>VLOOKUP(A1791,home!$A$2:$E$405,3,FALSE)</f>
        <v>1.30833333333333</v>
      </c>
      <c r="F1791">
        <f>VLOOKUP(B1791,home!$B$2:$E$405,3,FALSE)</f>
        <v>1.08</v>
      </c>
      <c r="G1791">
        <f>VLOOKUP(C1791,away!$B$2:$E$405,4,FALSE)</f>
        <v>0.64</v>
      </c>
      <c r="H1791">
        <f>VLOOKUP(A1791,away!$A$2:$E$405,3,FALSE)</f>
        <v>1.06666666666667</v>
      </c>
      <c r="I1791">
        <f>VLOOKUP(C1791,away!$B$2:$E$405,3,FALSE)</f>
        <v>0.85</v>
      </c>
      <c r="J1791">
        <f>VLOOKUP(B1791,home!$B$2:$E$405,4,FALSE)</f>
        <v>1.1599999999999999</v>
      </c>
      <c r="K1791" s="3">
        <f t="shared" si="2074"/>
        <v>0.90431999999999779</v>
      </c>
      <c r="L1791" s="3">
        <f t="shared" si="2075"/>
        <v>1.0517333333333365</v>
      </c>
      <c r="M1791" s="5">
        <f t="shared" si="2076"/>
        <v>0.14141544061812919</v>
      </c>
      <c r="N1791" s="5">
        <f t="shared" si="2077"/>
        <v>0.12788481125978629</v>
      </c>
      <c r="O1791" s="5">
        <f t="shared" si="2078"/>
        <v>0.1487313327461075</v>
      </c>
      <c r="P1791" s="5">
        <f t="shared" si="2079"/>
        <v>0.13450071882895961</v>
      </c>
      <c r="Q1791" s="5">
        <f t="shared" si="2080"/>
        <v>5.7824396259224822E-2</v>
      </c>
      <c r="R1791" s="5">
        <f t="shared" si="2081"/>
        <v>7.821285018008664E-2</v>
      </c>
      <c r="S1791" s="5">
        <f t="shared" si="2082"/>
        <v>3.1981025704182708E-2</v>
      </c>
      <c r="T1791" s="5">
        <f t="shared" si="2083"/>
        <v>6.0815845025702232E-2</v>
      </c>
      <c r="U1791" s="5">
        <f t="shared" si="2084"/>
        <v>7.0729444674855785E-2</v>
      </c>
      <c r="V1791" s="5">
        <f t="shared" si="2085"/>
        <v>3.379696121896206E-3</v>
      </c>
      <c r="W1791" s="5">
        <f t="shared" si="2086"/>
        <v>1.743058600838069E-2</v>
      </c>
      <c r="X1791" s="5">
        <f t="shared" si="2087"/>
        <v>1.8332328324547637E-2</v>
      </c>
      <c r="Y1791" s="5">
        <f t="shared" si="2088"/>
        <v>9.6403603882688135E-3</v>
      </c>
      <c r="Z1791" s="5">
        <f t="shared" si="2089"/>
        <v>2.7419687209801126E-2</v>
      </c>
      <c r="AA1791" s="5">
        <f t="shared" si="2090"/>
        <v>2.4796171537567295E-2</v>
      </c>
      <c r="AB1791" s="5">
        <f t="shared" si="2091"/>
        <v>1.1211836922426398E-2</v>
      </c>
      <c r="AC1791" s="5">
        <f t="shared" si="2092"/>
        <v>2.0090254811972223E-4</v>
      </c>
      <c r="AD1791" s="5">
        <f t="shared" si="2093"/>
        <v>3.9407068847746958E-3</v>
      </c>
      <c r="AE1791" s="5">
        <f t="shared" si="2094"/>
        <v>4.144572787613719E-3</v>
      </c>
      <c r="AF1791" s="5">
        <f t="shared" si="2095"/>
        <v>2.1794926765798077E-3</v>
      </c>
      <c r="AG1791" s="5">
        <f t="shared" si="2096"/>
        <v>7.6408169923829227E-4</v>
      </c>
      <c r="AH1791" s="5">
        <f t="shared" si="2097"/>
        <v>7.2095497570303967E-3</v>
      </c>
      <c r="AI1791" s="5">
        <f t="shared" si="2098"/>
        <v>6.519740036277713E-3</v>
      </c>
      <c r="AJ1791" s="5">
        <f t="shared" si="2099"/>
        <v>2.947965654803323E-3</v>
      </c>
      <c r="AK1791" s="5">
        <f t="shared" si="2100"/>
        <v>8.8863476698391162E-4</v>
      </c>
      <c r="AL1791" s="5">
        <f t="shared" si="2101"/>
        <v>7.6431645705902345E-6</v>
      </c>
      <c r="AM1791" s="5">
        <f t="shared" si="2102"/>
        <v>7.1273201000788904E-4</v>
      </c>
      <c r="AN1791" s="5">
        <f t="shared" si="2103"/>
        <v>7.4960401265896607E-4</v>
      </c>
      <c r="AO1791" s="5">
        <f t="shared" si="2104"/>
        <v>3.9419176345692946E-4</v>
      </c>
      <c r="AP1791" s="5">
        <f t="shared" si="2105"/>
        <v>1.381948724510342E-4</v>
      </c>
      <c r="AQ1791" s="5">
        <f t="shared" si="2106"/>
        <v>3.6336038463125364E-5</v>
      </c>
      <c r="AR1791" s="5">
        <f t="shared" si="2107"/>
        <v>1.5165047595588255E-3</v>
      </c>
      <c r="AS1791" s="5">
        <f t="shared" si="2108"/>
        <v>1.3714055841642337E-3</v>
      </c>
      <c r="AT1791" s="5">
        <f t="shared" si="2109"/>
        <v>6.2009474893569836E-4</v>
      </c>
      <c r="AU1791" s="5">
        <f t="shared" si="2110"/>
        <v>1.8692136111917647E-4</v>
      </c>
      <c r="AV1791" s="5">
        <f t="shared" si="2111"/>
        <v>4.2259181321823309E-5</v>
      </c>
      <c r="AW1791" s="5">
        <f t="shared" si="2112"/>
        <v>2.019289022901776E-7</v>
      </c>
      <c r="AX1791" s="5">
        <f t="shared" si="2113"/>
        <v>1.0742296854838875E-4</v>
      </c>
      <c r="AY1791" s="5">
        <f t="shared" si="2114"/>
        <v>1.1298031678795906E-4</v>
      </c>
      <c r="AZ1791" s="5">
        <f t="shared" si="2115"/>
        <v>5.9412582588228249E-5</v>
      </c>
      <c r="BA1791" s="5">
        <f t="shared" si="2116"/>
        <v>2.0828731175819816E-5</v>
      </c>
      <c r="BB1791" s="5">
        <f t="shared" si="2117"/>
        <v>5.4765677171622397E-6</v>
      </c>
      <c r="BC1791" s="5">
        <f t="shared" si="2118"/>
        <v>1.151977764079357E-6</v>
      </c>
      <c r="BD1791" s="5">
        <f t="shared" si="2119"/>
        <v>2.6582643429777882E-4</v>
      </c>
      <c r="BE1791" s="5">
        <f t="shared" si="2120"/>
        <v>2.4039216106416678E-4</v>
      </c>
      <c r="BF1791" s="5">
        <f t="shared" si="2121"/>
        <v>1.0869571954677338E-4</v>
      </c>
      <c r="BG1791" s="5">
        <f t="shared" si="2122"/>
        <v>3.2765237700179292E-5</v>
      </c>
      <c r="BH1791" s="5">
        <f t="shared" si="2123"/>
        <v>7.4075649392565146E-6</v>
      </c>
      <c r="BI1791" s="5">
        <f t="shared" si="2124"/>
        <v>1.3397618251736875E-6</v>
      </c>
      <c r="BJ1791" s="8">
        <f t="shared" si="2125"/>
        <v>0.30529551315573655</v>
      </c>
      <c r="BK1791" s="8">
        <f t="shared" si="2126"/>
        <v>0.31159840730264599</v>
      </c>
      <c r="BL1791" s="8">
        <f t="shared" si="2127"/>
        <v>0.35564113879061204</v>
      </c>
      <c r="BM1791" s="8">
        <f t="shared" si="2128"/>
        <v>0.31127241817861595</v>
      </c>
      <c r="BN1791" s="8">
        <f t="shared" si="2129"/>
        <v>0.68856954989229413</v>
      </c>
    </row>
    <row r="1792" spans="1:66" x14ac:dyDescent="0.25">
      <c r="A1792" t="s">
        <v>477</v>
      </c>
      <c r="B1792" t="s">
        <v>484</v>
      </c>
      <c r="C1792" t="s">
        <v>480</v>
      </c>
      <c r="D1792" s="7" t="s">
        <v>576</v>
      </c>
      <c r="E1792">
        <f>VLOOKUP(A1792,home!$A$2:$E$405,3,FALSE)</f>
        <v>1.30833333333333</v>
      </c>
      <c r="F1792">
        <f>VLOOKUP(B1792,home!$B$2:$E$405,3,FALSE)</f>
        <v>1.27</v>
      </c>
      <c r="G1792">
        <f>VLOOKUP(C1792,away!$B$2:$E$405,4,FALSE)</f>
        <v>0.76</v>
      </c>
      <c r="H1792">
        <f>VLOOKUP(A1792,away!$A$2:$E$405,3,FALSE)</f>
        <v>1.06666666666667</v>
      </c>
      <c r="I1792">
        <f>VLOOKUP(C1792,away!$B$2:$E$405,3,FALSE)</f>
        <v>0.68</v>
      </c>
      <c r="J1792">
        <f>VLOOKUP(B1792,home!$B$2:$E$405,4,FALSE)</f>
        <v>0.89</v>
      </c>
      <c r="K1792" s="3">
        <f t="shared" si="2074"/>
        <v>1.2628033333333302</v>
      </c>
      <c r="L1792" s="3">
        <f t="shared" si="2075"/>
        <v>0.64554666666666871</v>
      </c>
      <c r="M1792" s="5">
        <f t="shared" si="2076"/>
        <v>0.14832492091868307</v>
      </c>
      <c r="N1792" s="5">
        <f t="shared" si="2077"/>
        <v>0.18730520455251559</v>
      </c>
      <c r="O1792" s="5">
        <f t="shared" si="2078"/>
        <v>9.5750658282653084E-2</v>
      </c>
      <c r="P1792" s="5">
        <f t="shared" si="2079"/>
        <v>0.12091425044819495</v>
      </c>
      <c r="Q1792" s="5">
        <f t="shared" si="2080"/>
        <v>0.11826481832979897</v>
      </c>
      <c r="R1792" s="5">
        <f t="shared" si="2081"/>
        <v>3.0905759142752978E-2</v>
      </c>
      <c r="S1792" s="5">
        <f t="shared" si="2082"/>
        <v>2.4642278369162513E-2</v>
      </c>
      <c r="T1792" s="5">
        <f t="shared" si="2083"/>
        <v>7.6345459256740855E-2</v>
      </c>
      <c r="U1792" s="5">
        <f t="shared" si="2084"/>
        <v>3.9027895664665503E-2</v>
      </c>
      <c r="V1792" s="5">
        <f t="shared" si="2085"/>
        <v>2.2320386590677856E-3</v>
      </c>
      <c r="W1792" s="5">
        <f t="shared" si="2086"/>
        <v>4.9781735600976963E-2</v>
      </c>
      <c r="X1792" s="5">
        <f t="shared" si="2087"/>
        <v>3.2136433478092107E-2</v>
      </c>
      <c r="Y1792" s="5">
        <f t="shared" si="2088"/>
        <v>1.0372783755168749E-2</v>
      </c>
      <c r="Z1792" s="5">
        <f t="shared" si="2089"/>
        <v>6.6503699318023694E-3</v>
      </c>
      <c r="AA1792" s="5">
        <f t="shared" si="2090"/>
        <v>8.3981093177797842E-3</v>
      </c>
      <c r="AB1792" s="5">
        <f t="shared" si="2091"/>
        <v>5.3025802200950059E-3</v>
      </c>
      <c r="AC1792" s="5">
        <f t="shared" si="2092"/>
        <v>1.1372215798303706E-4</v>
      </c>
      <c r="AD1792" s="5">
        <f t="shared" si="2093"/>
        <v>1.5716135414008046E-2</v>
      </c>
      <c r="AE1792" s="5">
        <f t="shared" si="2094"/>
        <v>1.0145498829394877E-2</v>
      </c>
      <c r="AF1792" s="5">
        <f t="shared" si="2095"/>
        <v>3.2746964754932261E-3</v>
      </c>
      <c r="AG1792" s="5">
        <f t="shared" si="2096"/>
        <v>7.0465646469991365E-4</v>
      </c>
      <c r="AH1792" s="5">
        <f t="shared" si="2097"/>
        <v>1.073281035393815E-3</v>
      </c>
      <c r="AI1792" s="5">
        <f t="shared" si="2098"/>
        <v>1.3553428690987574E-3</v>
      </c>
      <c r="AJ1792" s="5">
        <f t="shared" si="2099"/>
        <v>8.5576574645373517E-4</v>
      </c>
      <c r="AK1792" s="5">
        <f t="shared" si="2100"/>
        <v>3.6022127905808743E-4</v>
      </c>
      <c r="AL1792" s="5">
        <f t="shared" si="2101"/>
        <v>3.7082452245253481E-6</v>
      </c>
      <c r="AM1792" s="5">
        <f t="shared" si="2102"/>
        <v>3.969277637585476E-3</v>
      </c>
      <c r="AN1792" s="5">
        <f t="shared" si="2103"/>
        <v>2.5623539480178529E-3</v>
      </c>
      <c r="AO1792" s="5">
        <f t="shared" si="2104"/>
        <v>8.2705952498155172E-4</v>
      </c>
      <c r="AP1792" s="5">
        <f t="shared" si="2105"/>
        <v>1.7796850649558641E-4</v>
      </c>
      <c r="AQ1792" s="5">
        <f t="shared" si="2106"/>
        <v>2.8721744034967787E-5</v>
      </c>
      <c r="AR1792" s="5">
        <f t="shared" si="2107"/>
        <v>1.3857059895900568E-4</v>
      </c>
      <c r="AS1792" s="5">
        <f t="shared" si="2108"/>
        <v>1.7498741426742845E-4</v>
      </c>
      <c r="AT1792" s="5">
        <f t="shared" si="2109"/>
        <v>1.1048734501414451E-4</v>
      </c>
      <c r="AU1792" s="5">
        <f t="shared" si="2110"/>
        <v>4.6507929191670466E-5</v>
      </c>
      <c r="AV1792" s="5">
        <f t="shared" si="2111"/>
        <v>1.468259200241798E-5</v>
      </c>
      <c r="AW1792" s="5">
        <f t="shared" si="2112"/>
        <v>8.3970996659159177E-8</v>
      </c>
      <c r="AX1792" s="5">
        <f t="shared" si="2113"/>
        <v>8.3540283861139664E-4</v>
      </c>
      <c r="AY1792" s="5">
        <f t="shared" si="2114"/>
        <v>5.3929151778945997E-4</v>
      </c>
      <c r="AZ1792" s="5">
        <f t="shared" si="2115"/>
        <v>1.7406892083529719E-4</v>
      </c>
      <c r="BA1792" s="5">
        <f t="shared" si="2116"/>
        <v>3.7456537205163453E-5</v>
      </c>
      <c r="BB1792" s="5">
        <f t="shared" si="2117"/>
        <v>6.0449856844173296E-6</v>
      </c>
      <c r="BC1792" s="5">
        <f t="shared" si="2118"/>
        <v>7.8046407172466801E-7</v>
      </c>
      <c r="BD1792" s="5">
        <f t="shared" si="2119"/>
        <v>1.4908964709331638E-5</v>
      </c>
      <c r="BE1792" s="5">
        <f t="shared" si="2120"/>
        <v>1.8827090331492975E-5</v>
      </c>
      <c r="BF1792" s="5">
        <f t="shared" si="2121"/>
        <v>1.1887456213788523E-5</v>
      </c>
      <c r="BG1792" s="5">
        <f t="shared" si="2122"/>
        <v>5.0038397772087191E-6</v>
      </c>
      <c r="BH1792" s="5">
        <f t="shared" si="2123"/>
        <v>1.5797163875312685E-6</v>
      </c>
      <c r="BI1792" s="5">
        <f t="shared" si="2124"/>
        <v>3.9897422397915494E-7</v>
      </c>
      <c r="BJ1792" s="8">
        <f t="shared" si="2125"/>
        <v>0.51320584878220221</v>
      </c>
      <c r="BK1792" s="8">
        <f t="shared" si="2126"/>
        <v>0.29677021031610534</v>
      </c>
      <c r="BL1792" s="8">
        <f t="shared" si="2127"/>
        <v>0.1835674554790287</v>
      </c>
      <c r="BM1792" s="8">
        <f t="shared" si="2128"/>
        <v>0.29818906528774736</v>
      </c>
      <c r="BN1792" s="8">
        <f t="shared" si="2129"/>
        <v>0.70146561167459853</v>
      </c>
    </row>
    <row r="1793" spans="1:66" x14ac:dyDescent="0.25">
      <c r="A1793" t="s">
        <v>22</v>
      </c>
      <c r="B1793" t="s">
        <v>23</v>
      </c>
      <c r="C1793" t="s">
        <v>165</v>
      </c>
      <c r="D1793" s="7" t="s">
        <v>576</v>
      </c>
      <c r="E1793">
        <f>VLOOKUP(A1793,home!$A$2:$E$405,3,FALSE)</f>
        <v>1.5026315789473701</v>
      </c>
      <c r="F1793">
        <f>VLOOKUP(B1793,home!$B$2:$E$405,3,FALSE)</f>
        <v>1.47</v>
      </c>
      <c r="G1793">
        <f>VLOOKUP(C1793,away!$B$2:$E$405,4,FALSE)</f>
        <v>1.44</v>
      </c>
      <c r="H1793">
        <f>VLOOKUP(A1793,away!$A$2:$E$405,3,FALSE)</f>
        <v>1.3631578947368399</v>
      </c>
      <c r="I1793">
        <f>VLOOKUP(C1793,away!$B$2:$E$405,3,FALSE)</f>
        <v>0.7</v>
      </c>
      <c r="J1793">
        <f>VLOOKUP(B1793,home!$B$2:$E$405,4,FALSE)</f>
        <v>0.97</v>
      </c>
      <c r="K1793" s="3">
        <f t="shared" si="2074"/>
        <v>3.1807705263157926</v>
      </c>
      <c r="L1793" s="3">
        <f t="shared" si="2075"/>
        <v>0.92558421052631423</v>
      </c>
      <c r="M1793" s="5">
        <f t="shared" si="2076"/>
        <v>1.6467694327647619E-2</v>
      </c>
      <c r="N1793" s="5">
        <f t="shared" si="2077"/>
        <v>5.237995675375931E-2</v>
      </c>
      <c r="O1793" s="5">
        <f t="shared" si="2078"/>
        <v>1.5242237853444385E-2</v>
      </c>
      <c r="P1793" s="5">
        <f t="shared" si="2079"/>
        <v>4.8482060919330786E-2</v>
      </c>
      <c r="Q1793" s="5">
        <f t="shared" si="2080"/>
        <v>8.3304311306026765E-2</v>
      </c>
      <c r="R1793" s="5">
        <f t="shared" si="2081"/>
        <v>7.0539873451173109E-3</v>
      </c>
      <c r="S1793" s="5">
        <f t="shared" si="2082"/>
        <v>3.568365710795697E-2</v>
      </c>
      <c r="T1793" s="5">
        <f t="shared" si="2083"/>
        <v>7.7105155213627097E-2</v>
      </c>
      <c r="U1793" s="5">
        <f t="shared" si="2084"/>
        <v>2.2437115040353724E-2</v>
      </c>
      <c r="V1793" s="5">
        <f t="shared" si="2085"/>
        <v>1.1672802136186487E-2</v>
      </c>
      <c r="W1793" s="5">
        <f t="shared" si="2086"/>
        <v>8.8323966039081769E-2</v>
      </c>
      <c r="X1793" s="5">
        <f t="shared" si="2087"/>
        <v>8.1751268376836481E-2</v>
      </c>
      <c r="Y1793" s="5">
        <f t="shared" si="2088"/>
        <v>3.783384160004951E-2</v>
      </c>
      <c r="Z1793" s="5">
        <f t="shared" si="2089"/>
        <v>2.1763531026310064E-3</v>
      </c>
      <c r="AA1793" s="5">
        <f t="shared" si="2090"/>
        <v>6.9224798037046328E-3</v>
      </c>
      <c r="AB1793" s="5">
        <f t="shared" si="2091"/>
        <v>1.1009409864320021E-2</v>
      </c>
      <c r="AC1793" s="5">
        <f t="shared" si="2092"/>
        <v>2.1478473739481021E-3</v>
      </c>
      <c r="AD1793" s="5">
        <f t="shared" si="2093"/>
        <v>7.0234566986107083E-2</v>
      </c>
      <c r="AE1793" s="5">
        <f t="shared" si="2094"/>
        <v>6.5008006235493451E-2</v>
      </c>
      <c r="AF1793" s="5">
        <f t="shared" si="2095"/>
        <v>3.0085192064684459E-2</v>
      </c>
      <c r="AG1793" s="5">
        <f t="shared" si="2096"/>
        <v>9.2821262485745012E-3</v>
      </c>
      <c r="AH1793" s="5">
        <f t="shared" si="2097"/>
        <v>5.0359951708130364E-4</v>
      </c>
      <c r="AI1793" s="5">
        <f t="shared" si="2098"/>
        <v>1.601834500999077E-3</v>
      </c>
      <c r="AJ1793" s="5">
        <f t="shared" si="2099"/>
        <v>2.5475339844068159E-3</v>
      </c>
      <c r="AK1793" s="5">
        <f t="shared" si="2100"/>
        <v>2.7010403374630111E-3</v>
      </c>
      <c r="AL1793" s="5">
        <f t="shared" si="2101"/>
        <v>2.5293660462071899E-4</v>
      </c>
      <c r="AM1793" s="5">
        <f t="shared" si="2102"/>
        <v>4.4680008119592329E-2</v>
      </c>
      <c r="AN1793" s="5">
        <f t="shared" si="2103"/>
        <v>4.1355110041682172E-2</v>
      </c>
      <c r="AO1793" s="5">
        <f t="shared" si="2104"/>
        <v>1.9138818439579618E-2</v>
      </c>
      <c r="AP1793" s="5">
        <f t="shared" si="2105"/>
        <v>5.90486271860159E-3</v>
      </c>
      <c r="AQ1793" s="5">
        <f t="shared" si="2106"/>
        <v>1.3663619244157798E-3</v>
      </c>
      <c r="AR1793" s="5">
        <f t="shared" si="2107"/>
        <v>9.3224752287826313E-5</v>
      </c>
      <c r="AS1793" s="5">
        <f t="shared" si="2108"/>
        <v>2.9652654440020864E-4</v>
      </c>
      <c r="AT1793" s="5">
        <f t="shared" si="2109"/>
        <v>4.715914463492277E-4</v>
      </c>
      <c r="AU1793" s="5">
        <f t="shared" si="2110"/>
        <v>5.0000805767008618E-4</v>
      </c>
      <c r="AV1793" s="5">
        <f t="shared" si="2111"/>
        <v>3.9760272318935431E-4</v>
      </c>
      <c r="AW1793" s="5">
        <f t="shared" si="2112"/>
        <v>2.0685092126376554E-5</v>
      </c>
      <c r="AX1793" s="5">
        <f t="shared" si="2113"/>
        <v>2.3686142157058273E-2</v>
      </c>
      <c r="AY1793" s="5">
        <f t="shared" si="2114"/>
        <v>2.1923519188854827E-2</v>
      </c>
      <c r="AZ1793" s="5">
        <f t="shared" si="2115"/>
        <v>1.0146031600187348E-2</v>
      </c>
      <c r="BA1793" s="5">
        <f t="shared" si="2116"/>
        <v>3.1303355495448148E-3</v>
      </c>
      <c r="BB1793" s="5">
        <f t="shared" si="2117"/>
        <v>7.2434728957697337E-4</v>
      </c>
      <c r="BC1793" s="5">
        <f t="shared" si="2118"/>
        <v>1.3408888283399569E-4</v>
      </c>
      <c r="BD1793" s="5">
        <f t="shared" si="2119"/>
        <v>1.438122645797315E-5</v>
      </c>
      <c r="BE1793" s="5">
        <f t="shared" si="2120"/>
        <v>4.5743381249793853E-5</v>
      </c>
      <c r="BF1793" s="5">
        <f t="shared" si="2121"/>
        <v>7.2749599426685416E-5</v>
      </c>
      <c r="BG1793" s="5">
        <f t="shared" si="2122"/>
        <v>7.7133260552560398E-5</v>
      </c>
      <c r="BH1793" s="5">
        <f t="shared" si="2123"/>
        <v>6.1335800441055175E-5</v>
      </c>
      <c r="BI1793" s="5">
        <f t="shared" si="2124"/>
        <v>3.90190212501791E-5</v>
      </c>
      <c r="BJ1793" s="8">
        <f t="shared" si="2125"/>
        <v>0.7674980167361678</v>
      </c>
      <c r="BK1793" s="8">
        <f t="shared" si="2126"/>
        <v>0.13663051765854553</v>
      </c>
      <c r="BL1793" s="8">
        <f t="shared" si="2127"/>
        <v>7.2088554060165247E-2</v>
      </c>
      <c r="BM1793" s="8">
        <f t="shared" si="2128"/>
        <v>0.73356035895545468</v>
      </c>
      <c r="BN1793" s="8">
        <f t="shared" si="2129"/>
        <v>0.22293024850532617</v>
      </c>
    </row>
    <row r="1794" spans="1:66" x14ac:dyDescent="0.25">
      <c r="A1794" t="s">
        <v>22</v>
      </c>
      <c r="B1794" t="s">
        <v>177</v>
      </c>
      <c r="C1794" t="s">
        <v>265</v>
      </c>
      <c r="D1794" s="7" t="s">
        <v>576</v>
      </c>
      <c r="E1794">
        <f>VLOOKUP(A1794,home!$A$2:$E$405,3,FALSE)</f>
        <v>1.5026315789473701</v>
      </c>
      <c r="F1794">
        <f>VLOOKUP(B1794,home!$B$2:$E$405,3,FALSE)</f>
        <v>1.41</v>
      </c>
      <c r="G1794">
        <f>VLOOKUP(C1794,away!$B$2:$E$405,4,FALSE)</f>
        <v>0.8</v>
      </c>
      <c r="H1794">
        <f>VLOOKUP(A1794,away!$A$2:$E$405,3,FALSE)</f>
        <v>1.3631578947368399</v>
      </c>
      <c r="I1794">
        <f>VLOOKUP(C1794,away!$B$2:$E$405,3,FALSE)</f>
        <v>0.95</v>
      </c>
      <c r="J1794">
        <f>VLOOKUP(B1794,home!$B$2:$E$405,4,FALSE)</f>
        <v>0.67</v>
      </c>
      <c r="K1794" s="3">
        <f t="shared" si="2074"/>
        <v>1.6949684210526337</v>
      </c>
      <c r="L1794" s="3">
        <f t="shared" si="2075"/>
        <v>0.8676499999999987</v>
      </c>
      <c r="M1794" s="5">
        <f t="shared" si="2076"/>
        <v>7.7102588857936291E-2</v>
      </c>
      <c r="N1794" s="5">
        <f t="shared" si="2077"/>
        <v>0.13068645329560666</v>
      </c>
      <c r="O1794" s="5">
        <f t="shared" si="2078"/>
        <v>6.6898061222588331E-2</v>
      </c>
      <c r="P1794" s="5">
        <f t="shared" si="2079"/>
        <v>0.11339010120193296</v>
      </c>
      <c r="Q1794" s="5">
        <f t="shared" si="2080"/>
        <v>0.11075470569771161</v>
      </c>
      <c r="R1794" s="5">
        <f t="shared" si="2081"/>
        <v>2.9022051409889338E-2</v>
      </c>
      <c r="S1794" s="5">
        <f t="shared" si="2082"/>
        <v>4.1688986196930969E-2</v>
      </c>
      <c r="T1794" s="5">
        <f t="shared" si="2083"/>
        <v>9.6096320398619345E-2</v>
      </c>
      <c r="U1794" s="5">
        <f t="shared" si="2084"/>
        <v>4.9191460653928487E-2</v>
      </c>
      <c r="V1794" s="5">
        <f t="shared" si="2085"/>
        <v>6.8121626205283432E-3</v>
      </c>
      <c r="W1794" s="5">
        <f t="shared" si="2086"/>
        <v>6.2575242880199791E-2</v>
      </c>
      <c r="X1794" s="5">
        <f t="shared" si="2087"/>
        <v>5.4293409485005273E-2</v>
      </c>
      <c r="Y1794" s="5">
        <f t="shared" si="2088"/>
        <v>2.3553838369832374E-2</v>
      </c>
      <c r="Z1794" s="5">
        <f t="shared" si="2089"/>
        <v>8.3936609685968146E-3</v>
      </c>
      <c r="AA1794" s="5">
        <f t="shared" si="2090"/>
        <v>1.4226990278793664E-2</v>
      </c>
      <c r="AB1794" s="5">
        <f t="shared" si="2091"/>
        <v>1.2057149624589033E-2</v>
      </c>
      <c r="AC1794" s="5">
        <f t="shared" si="2092"/>
        <v>6.2613965074584041E-4</v>
      </c>
      <c r="AD1794" s="5">
        <f t="shared" si="2093"/>
        <v>2.6515765155409331E-2</v>
      </c>
      <c r="AE1794" s="5">
        <f t="shared" si="2094"/>
        <v>2.3006403637090875E-2</v>
      </c>
      <c r="AF1794" s="5">
        <f t="shared" si="2095"/>
        <v>9.9807530578609333E-3</v>
      </c>
      <c r="AG1794" s="5">
        <f t="shared" si="2096"/>
        <v>2.8866001302176752E-3</v>
      </c>
      <c r="AH1794" s="5">
        <f t="shared" si="2097"/>
        <v>1.8206899848507538E-3</v>
      </c>
      <c r="AI1794" s="5">
        <f t="shared" si="2098"/>
        <v>3.0860120288488256E-3</v>
      </c>
      <c r="AJ1794" s="5">
        <f t="shared" si="2099"/>
        <v>2.6153464679436644E-3</v>
      </c>
      <c r="AK1794" s="5">
        <f t="shared" si="2100"/>
        <v>1.4776432244253518E-3</v>
      </c>
      <c r="AL1794" s="5">
        <f t="shared" si="2101"/>
        <v>3.6833024372465449E-5</v>
      </c>
      <c r="AM1794" s="5">
        <f t="shared" si="2102"/>
        <v>8.9886769196933121E-3</v>
      </c>
      <c r="AN1794" s="5">
        <f t="shared" si="2103"/>
        <v>7.7990255293718912E-3</v>
      </c>
      <c r="AO1794" s="5">
        <f t="shared" si="2104"/>
        <v>3.3834122502797554E-3</v>
      </c>
      <c r="AP1794" s="5">
        <f t="shared" si="2105"/>
        <v>9.7853921298507516E-4</v>
      </c>
      <c r="AQ1794" s="5">
        <f t="shared" si="2106"/>
        <v>2.1225738703662477E-4</v>
      </c>
      <c r="AR1794" s="5">
        <f t="shared" si="2107"/>
        <v>3.1594433307115092E-4</v>
      </c>
      <c r="AS1794" s="5">
        <f t="shared" si="2108"/>
        <v>5.3551566736613607E-4</v>
      </c>
      <c r="AT1794" s="5">
        <f t="shared" si="2109"/>
        <v>4.5384107258226357E-4</v>
      </c>
      <c r="AU1794" s="5">
        <f t="shared" si="2110"/>
        <v>2.5641542873453102E-4</v>
      </c>
      <c r="AV1794" s="5">
        <f t="shared" si="2111"/>
        <v>1.0865401359392557E-4</v>
      </c>
      <c r="AW1794" s="5">
        <f t="shared" si="2112"/>
        <v>1.5046693066956239E-6</v>
      </c>
      <c r="AX1794" s="5">
        <f t="shared" si="2113"/>
        <v>2.5392539209874681E-3</v>
      </c>
      <c r="AY1794" s="5">
        <f t="shared" si="2114"/>
        <v>2.2031836645447739E-3</v>
      </c>
      <c r="AZ1794" s="5">
        <f t="shared" si="2115"/>
        <v>9.557961532711349E-4</v>
      </c>
      <c r="BA1794" s="5">
        <f t="shared" si="2116"/>
        <v>2.7643217746189968E-4</v>
      </c>
      <c r="BB1794" s="5">
        <f t="shared" si="2117"/>
        <v>5.9961594693704211E-5</v>
      </c>
      <c r="BC1794" s="5">
        <f t="shared" si="2118"/>
        <v>1.0405135527198481E-5</v>
      </c>
      <c r="BD1794" s="5">
        <f t="shared" si="2119"/>
        <v>4.5688183431530599E-5</v>
      </c>
      <c r="BE1794" s="5">
        <f t="shared" si="2120"/>
        <v>7.7440028131704516E-5</v>
      </c>
      <c r="BF1794" s="5">
        <f t="shared" si="2121"/>
        <v>6.5629201104333373E-5</v>
      </c>
      <c r="BG1794" s="5">
        <f t="shared" si="2122"/>
        <v>3.7079807790252564E-5</v>
      </c>
      <c r="BH1794" s="5">
        <f t="shared" si="2123"/>
        <v>1.5712275815794891E-5</v>
      </c>
      <c r="BI1794" s="5">
        <f t="shared" si="2124"/>
        <v>5.326362266128265E-6</v>
      </c>
      <c r="BJ1794" s="8">
        <f t="shared" si="2125"/>
        <v>0.56775643605340642</v>
      </c>
      <c r="BK1794" s="8">
        <f t="shared" si="2126"/>
        <v>0.24185999521699161</v>
      </c>
      <c r="BL1794" s="8">
        <f t="shared" si="2127"/>
        <v>0.18231265126974519</v>
      </c>
      <c r="BM1794" s="8">
        <f t="shared" si="2128"/>
        <v>0.47026710282783718</v>
      </c>
      <c r="BN1794" s="8">
        <f t="shared" si="2129"/>
        <v>0.52785396168566523</v>
      </c>
    </row>
    <row r="1795" spans="1:66" x14ac:dyDescent="0.25">
      <c r="A1795" t="s">
        <v>22</v>
      </c>
      <c r="B1795" t="s">
        <v>166</v>
      </c>
      <c r="C1795" t="s">
        <v>170</v>
      </c>
      <c r="D1795" s="7" t="s">
        <v>576</v>
      </c>
      <c r="E1795">
        <f>VLOOKUP(A1795,home!$A$2:$E$405,3,FALSE)</f>
        <v>1.5026315789473701</v>
      </c>
      <c r="F1795">
        <f>VLOOKUP(B1795,home!$B$2:$E$405,3,FALSE)</f>
        <v>1.02</v>
      </c>
      <c r="G1795">
        <f>VLOOKUP(C1795,away!$B$2:$E$405,4,FALSE)</f>
        <v>0.92</v>
      </c>
      <c r="H1795">
        <f>VLOOKUP(A1795,away!$A$2:$E$405,3,FALSE)</f>
        <v>1.3631578947368399</v>
      </c>
      <c r="I1795">
        <f>VLOOKUP(C1795,away!$B$2:$E$405,3,FALSE)</f>
        <v>0.88</v>
      </c>
      <c r="J1795">
        <f>VLOOKUP(B1795,home!$B$2:$E$405,4,FALSE)</f>
        <v>1.24</v>
      </c>
      <c r="K1795" s="3">
        <f t="shared" si="2074"/>
        <v>1.4100694736842121</v>
      </c>
      <c r="L1795" s="3">
        <f t="shared" si="2075"/>
        <v>1.4874778947368397</v>
      </c>
      <c r="M1795" s="5">
        <f t="shared" si="2076"/>
        <v>5.5158337372258781E-2</v>
      </c>
      <c r="N1795" s="5">
        <f t="shared" si="2077"/>
        <v>7.7777087747797138E-2</v>
      </c>
      <c r="O1795" s="5">
        <f t="shared" si="2078"/>
        <v>8.2046807551671833E-2</v>
      </c>
      <c r="P1795" s="5">
        <f t="shared" si="2079"/>
        <v>0.11569169874185573</v>
      </c>
      <c r="Q1795" s="5">
        <f t="shared" si="2080"/>
        <v>5.4835548592613567E-2</v>
      </c>
      <c r="R1795" s="5">
        <f t="shared" si="2081"/>
        <v>6.1021406283419732E-2</v>
      </c>
      <c r="S1795" s="5">
        <f t="shared" si="2082"/>
        <v>6.0664306591789681E-2</v>
      </c>
      <c r="T1795" s="5">
        <f t="shared" si="2083"/>
        <v>8.1566666377280495E-2</v>
      </c>
      <c r="U1795" s="5">
        <f t="shared" si="2084"/>
        <v>8.6044422241532123E-2</v>
      </c>
      <c r="V1795" s="5">
        <f t="shared" si="2085"/>
        <v>1.4137797590144156E-2</v>
      </c>
      <c r="W1795" s="5">
        <f t="shared" si="2086"/>
        <v>2.577397771439055E-2</v>
      </c>
      <c r="X1795" s="5">
        <f t="shared" si="2087"/>
        <v>3.8338222109595872E-2</v>
      </c>
      <c r="Y1795" s="5">
        <f t="shared" si="2088"/>
        <v>2.8513628955767516E-2</v>
      </c>
      <c r="Z1795" s="5">
        <f t="shared" si="2089"/>
        <v>3.0255997650780856E-2</v>
      </c>
      <c r="AA1795" s="5">
        <f t="shared" si="2090"/>
        <v>4.2663058683227319E-2</v>
      </c>
      <c r="AB1795" s="5">
        <f t="shared" si="2091"/>
        <v>3.0078938351608509E-2</v>
      </c>
      <c r="AC1795" s="5">
        <f t="shared" si="2092"/>
        <v>1.853330223490963E-3</v>
      </c>
      <c r="AD1795" s="5">
        <f t="shared" si="2093"/>
        <v>9.0857747976198274E-3</v>
      </c>
      <c r="AE1795" s="5">
        <f t="shared" si="2094"/>
        <v>1.3514889168016573E-2</v>
      </c>
      <c r="AF1795" s="5">
        <f t="shared" si="2095"/>
        <v>1.0051549443621507E-2</v>
      </c>
      <c r="AG1795" s="5">
        <f t="shared" si="2096"/>
        <v>4.9838192017471255E-3</v>
      </c>
      <c r="AH1795" s="5">
        <f t="shared" si="2097"/>
        <v>1.125128192218657E-2</v>
      </c>
      <c r="AI1795" s="5">
        <f t="shared" si="2098"/>
        <v>1.5865089178290305E-2</v>
      </c>
      <c r="AJ1795" s="5">
        <f t="shared" si="2099"/>
        <v>1.1185438973792454E-2</v>
      </c>
      <c r="AK1795" s="5">
        <f t="shared" si="2100"/>
        <v>5.2574153489007994E-3</v>
      </c>
      <c r="AL1795" s="5">
        <f t="shared" si="2101"/>
        <v>1.5549048945273666E-4</v>
      </c>
      <c r="AM1795" s="5">
        <f t="shared" si="2102"/>
        <v>2.5623147373786117E-3</v>
      </c>
      <c r="AN1795" s="5">
        <f t="shared" si="2103"/>
        <v>3.8113865312091153E-3</v>
      </c>
      <c r="AO1795" s="5">
        <f t="shared" si="2104"/>
        <v>2.8346766067356404E-3</v>
      </c>
      <c r="AP1795" s="5">
        <f t="shared" si="2105"/>
        <v>1.4055062637489666E-3</v>
      </c>
      <c r="AQ1795" s="5">
        <f t="shared" si="2106"/>
        <v>5.2266487456018864E-4</v>
      </c>
      <c r="AR1795" s="5">
        <f t="shared" si="2107"/>
        <v>3.3472066293409462E-3</v>
      </c>
      <c r="AS1795" s="5">
        <f t="shared" si="2108"/>
        <v>4.7197938901470931E-3</v>
      </c>
      <c r="AT1795" s="5">
        <f t="shared" si="2109"/>
        <v>3.3276186432888368E-3</v>
      </c>
      <c r="AU1795" s="5">
        <f t="shared" si="2110"/>
        <v>1.5640578229880206E-3</v>
      </c>
      <c r="AV1795" s="5">
        <f t="shared" si="2111"/>
        <v>5.5135754781809843E-4</v>
      </c>
      <c r="AW1795" s="5">
        <f t="shared" si="2112"/>
        <v>9.0592524277395937E-6</v>
      </c>
      <c r="AX1795" s="5">
        <f t="shared" si="2113"/>
        <v>6.0217363219145956E-4</v>
      </c>
      <c r="AY1795" s="5">
        <f t="shared" si="2114"/>
        <v>8.9571996667818824E-4</v>
      </c>
      <c r="AZ1795" s="5">
        <f t="shared" si="2115"/>
        <v>6.6618182515411188E-4</v>
      </c>
      <c r="BA1795" s="5">
        <f t="shared" si="2116"/>
        <v>3.3031024626406134E-4</v>
      </c>
      <c r="BB1795" s="5">
        <f t="shared" si="2117"/>
        <v>1.2283229743071828E-4</v>
      </c>
      <c r="BC1795" s="5">
        <f t="shared" si="2118"/>
        <v>3.6542065437586803E-5</v>
      </c>
      <c r="BD1795" s="5">
        <f t="shared" si="2119"/>
        <v>8.2981597837687899E-4</v>
      </c>
      <c r="BE1795" s="5">
        <f t="shared" si="2120"/>
        <v>1.1700981798846352E-3</v>
      </c>
      <c r="BF1795" s="5">
        <f t="shared" si="2121"/>
        <v>8.2495986233439129E-4</v>
      </c>
      <c r="BG1795" s="5">
        <f t="shared" si="2122"/>
        <v>3.8775023963081841E-4</v>
      </c>
      <c r="BH1795" s="5">
        <f t="shared" si="2123"/>
        <v>1.3668869407928885E-4</v>
      </c>
      <c r="BI1795" s="5">
        <f t="shared" si="2124"/>
        <v>3.8548110983792995E-5</v>
      </c>
      <c r="BJ1795" s="8">
        <f t="shared" si="2125"/>
        <v>0.35823147315523884</v>
      </c>
      <c r="BK1795" s="8">
        <f t="shared" si="2126"/>
        <v>0.24855668097567024</v>
      </c>
      <c r="BL1795" s="8">
        <f t="shared" si="2127"/>
        <v>0.36231175413350247</v>
      </c>
      <c r="BM1795" s="8">
        <f t="shared" si="2128"/>
        <v>0.55193835891132514</v>
      </c>
      <c r="BN1795" s="8">
        <f t="shared" si="2129"/>
        <v>0.44653088628961679</v>
      </c>
    </row>
    <row r="1796" spans="1:66" x14ac:dyDescent="0.25">
      <c r="A1796" t="s">
        <v>22</v>
      </c>
      <c r="B1796" t="s">
        <v>259</v>
      </c>
      <c r="C1796" t="s">
        <v>267</v>
      </c>
      <c r="D1796" s="7" t="s">
        <v>576</v>
      </c>
      <c r="E1796">
        <f>VLOOKUP(A1796,home!$A$2:$E$405,3,FALSE)</f>
        <v>1.5026315789473701</v>
      </c>
      <c r="F1796">
        <f>VLOOKUP(B1796,home!$B$2:$E$405,3,FALSE)</f>
        <v>0.95</v>
      </c>
      <c r="G1796">
        <f>VLOOKUP(C1796,away!$B$2:$E$405,4,FALSE)</f>
        <v>1.37</v>
      </c>
      <c r="H1796">
        <f>VLOOKUP(A1796,away!$A$2:$E$405,3,FALSE)</f>
        <v>1.3631578947368399</v>
      </c>
      <c r="I1796">
        <f>VLOOKUP(C1796,away!$B$2:$E$405,3,FALSE)</f>
        <v>0.56000000000000005</v>
      </c>
      <c r="J1796">
        <f>VLOOKUP(B1796,home!$B$2:$E$405,4,FALSE)</f>
        <v>1.1599999999999999</v>
      </c>
      <c r="K1796" s="3">
        <f t="shared" si="2074"/>
        <v>1.9556750000000023</v>
      </c>
      <c r="L1796" s="3">
        <f t="shared" si="2075"/>
        <v>0.88550736842105116</v>
      </c>
      <c r="M1796" s="5">
        <f t="shared" si="2076"/>
        <v>5.8356626125391269E-2</v>
      </c>
      <c r="N1796" s="5">
        <f t="shared" si="2077"/>
        <v>0.11412659479777471</v>
      </c>
      <c r="O1796" s="5">
        <f t="shared" si="2078"/>
        <v>5.1675222430226389E-2</v>
      </c>
      <c r="P1796" s="5">
        <f t="shared" si="2079"/>
        <v>0.10105994062623311</v>
      </c>
      <c r="Q1796" s="5">
        <f t="shared" si="2080"/>
        <v>0.11159726414056918</v>
      </c>
      <c r="R1796" s="5">
        <f t="shared" si="2081"/>
        <v>2.2879395113381117E-2</v>
      </c>
      <c r="S1796" s="5">
        <f t="shared" si="2082"/>
        <v>4.3753007488099037E-2</v>
      </c>
      <c r="T1796" s="5">
        <f t="shared" si="2083"/>
        <v>9.8820199692104357E-2</v>
      </c>
      <c r="U1796" s="5">
        <f t="shared" si="2084"/>
        <v>4.4744661038361666E-2</v>
      </c>
      <c r="V1796" s="5">
        <f t="shared" si="2085"/>
        <v>8.4188789451366715E-3</v>
      </c>
      <c r="W1796" s="5">
        <f t="shared" si="2086"/>
        <v>7.2749326516035953E-2</v>
      </c>
      <c r="X1796" s="5">
        <f t="shared" si="2087"/>
        <v>6.4420064677618807E-2</v>
      </c>
      <c r="Y1796" s="5">
        <f t="shared" si="2088"/>
        <v>2.8522220973096059E-2</v>
      </c>
      <c r="Z1796" s="5">
        <f t="shared" si="2089"/>
        <v>6.7532909859718583E-3</v>
      </c>
      <c r="AA1796" s="5">
        <f t="shared" si="2090"/>
        <v>1.320724234899053E-2</v>
      </c>
      <c r="AB1796" s="5">
        <f t="shared" si="2091"/>
        <v>1.2914536840431045E-2</v>
      </c>
      <c r="AC1796" s="5">
        <f t="shared" si="2092"/>
        <v>9.112197950182343E-4</v>
      </c>
      <c r="AD1796" s="5">
        <f t="shared" si="2093"/>
        <v>3.5568509783562213E-2</v>
      </c>
      <c r="AE1796" s="5">
        <f t="shared" si="2094"/>
        <v>3.149617749710059E-2</v>
      </c>
      <c r="AF1796" s="5">
        <f t="shared" si="2095"/>
        <v>1.3945048625389932E-2</v>
      </c>
      <c r="AG1796" s="5">
        <f t="shared" si="2096"/>
        <v>4.1161477702575467E-3</v>
      </c>
      <c r="AH1796" s="5">
        <f t="shared" si="2097"/>
        <v>1.4950222322923864E-3</v>
      </c>
      <c r="AI1796" s="5">
        <f t="shared" si="2098"/>
        <v>2.9237776041384162E-3</v>
      </c>
      <c r="AJ1796" s="5">
        <f t="shared" si="2099"/>
        <v>2.8589793829867025E-3</v>
      </c>
      <c r="AK1796" s="5">
        <f t="shared" si="2100"/>
        <v>1.863744834940842E-3</v>
      </c>
      <c r="AL1796" s="5">
        <f t="shared" si="2101"/>
        <v>6.3120728182003782E-5</v>
      </c>
      <c r="AM1796" s="5">
        <f t="shared" si="2102"/>
        <v>1.3912089074193621E-2</v>
      </c>
      <c r="AN1796" s="5">
        <f t="shared" si="2103"/>
        <v>1.2319257385328452E-2</v>
      </c>
      <c r="AO1796" s="5">
        <f t="shared" si="2104"/>
        <v>5.4543965940918966E-3</v>
      </c>
      <c r="AP1796" s="5">
        <f t="shared" si="2105"/>
        <v>1.6099694581196871E-3</v>
      </c>
      <c r="AQ1796" s="5">
        <f t="shared" si="2106"/>
        <v>3.5640995452445744E-4</v>
      </c>
      <c r="AR1796" s="5">
        <f t="shared" si="2107"/>
        <v>2.6477064052963937E-4</v>
      </c>
      <c r="AS1796" s="5">
        <f t="shared" si="2108"/>
        <v>5.1780532241780305E-4</v>
      </c>
      <c r="AT1796" s="5">
        <f t="shared" si="2109"/>
        <v>5.0632946195971931E-4</v>
      </c>
      <c r="AU1796" s="5">
        <f t="shared" si="2110"/>
        <v>3.3007195683935837E-4</v>
      </c>
      <c r="AV1796" s="5">
        <f t="shared" si="2111"/>
        <v>1.613783685479533E-4</v>
      </c>
      <c r="AW1796" s="5">
        <f t="shared" si="2112"/>
        <v>3.0363956674161785E-6</v>
      </c>
      <c r="AX1796" s="5">
        <f t="shared" si="2113"/>
        <v>4.5345874666956072E-3</v>
      </c>
      <c r="AY1796" s="5">
        <f t="shared" si="2114"/>
        <v>4.0154106145087083E-3</v>
      </c>
      <c r="AZ1796" s="5">
        <f t="shared" si="2115"/>
        <v>1.7778378431917807E-3</v>
      </c>
      <c r="BA1796" s="5">
        <f t="shared" si="2116"/>
        <v>5.2476283666803717E-4</v>
      </c>
      <c r="BB1796" s="5">
        <f t="shared" si="2117"/>
        <v>1.1617033963576986E-4</v>
      </c>
      <c r="BC1796" s="5">
        <f t="shared" si="2118"/>
        <v>2.0573938347890066E-5</v>
      </c>
      <c r="BD1796" s="5">
        <f t="shared" si="2119"/>
        <v>3.9076058855092827E-5</v>
      </c>
      <c r="BE1796" s="5">
        <f t="shared" si="2120"/>
        <v>7.6420071401433746E-5</v>
      </c>
      <c r="BF1796" s="5">
        <f t="shared" si="2121"/>
        <v>7.4726411568999573E-5</v>
      </c>
      <c r="BG1796" s="5">
        <f t="shared" si="2122"/>
        <v>4.8713524981734468E-5</v>
      </c>
      <c r="BH1796" s="5">
        <f t="shared" si="2123"/>
        <v>2.3816955742163431E-5</v>
      </c>
      <c r="BI1796" s="5">
        <f t="shared" si="2124"/>
        <v>9.3156449842111017E-6</v>
      </c>
      <c r="BJ1796" s="8">
        <f t="shared" si="2125"/>
        <v>0.62000301997881513</v>
      </c>
      <c r="BK1796" s="8">
        <f t="shared" si="2126"/>
        <v>0.21657820432256908</v>
      </c>
      <c r="BL1796" s="8">
        <f t="shared" si="2127"/>
        <v>0.15661500624357719</v>
      </c>
      <c r="BM1796" s="8">
        <f t="shared" si="2128"/>
        <v>0.53624210407851614</v>
      </c>
      <c r="BN1796" s="8">
        <f t="shared" si="2129"/>
        <v>0.45969504323357574</v>
      </c>
    </row>
    <row r="1797" spans="1:66" x14ac:dyDescent="0.25">
      <c r="A1797" t="s">
        <v>22</v>
      </c>
      <c r="B1797" t="s">
        <v>261</v>
      </c>
      <c r="C1797" t="s">
        <v>256</v>
      </c>
      <c r="D1797" s="7" t="s">
        <v>576</v>
      </c>
      <c r="E1797">
        <f>VLOOKUP(A1797,home!$A$2:$E$405,3,FALSE)</f>
        <v>1.5026315789473701</v>
      </c>
      <c r="F1797">
        <f>VLOOKUP(B1797,home!$B$2:$E$405,3,FALSE)</f>
        <v>1.0900000000000001</v>
      </c>
      <c r="G1797">
        <f>VLOOKUP(C1797,away!$B$2:$E$405,4,FALSE)</f>
        <v>1.0900000000000001</v>
      </c>
      <c r="H1797">
        <f>VLOOKUP(A1797,away!$A$2:$E$405,3,FALSE)</f>
        <v>1.3631578947368399</v>
      </c>
      <c r="I1797">
        <f>VLOOKUP(C1797,away!$B$2:$E$405,3,FALSE)</f>
        <v>0.74</v>
      </c>
      <c r="J1797">
        <f>VLOOKUP(B1797,home!$B$2:$E$405,4,FALSE)</f>
        <v>1.1200000000000001</v>
      </c>
      <c r="K1797" s="3">
        <f t="shared" si="2074"/>
        <v>1.7852765789473706</v>
      </c>
      <c r="L1797" s="3">
        <f t="shared" si="2075"/>
        <v>1.1297852631578931</v>
      </c>
      <c r="M1797" s="5">
        <f t="shared" si="2076"/>
        <v>5.420067904522867E-2</v>
      </c>
      <c r="N1797" s="5">
        <f t="shared" si="2077"/>
        <v>9.676320286249028E-2</v>
      </c>
      <c r="O1797" s="5">
        <f t="shared" si="2078"/>
        <v>6.1235128438450172E-2</v>
      </c>
      <c r="P1797" s="5">
        <f t="shared" si="2079"/>
        <v>0.10932164060999917</v>
      </c>
      <c r="Q1797" s="5">
        <f t="shared" si="2080"/>
        <v>8.6374539887168547E-2</v>
      </c>
      <c r="R1797" s="5">
        <f t="shared" si="2081"/>
        <v>3.4591272848670911E-2</v>
      </c>
      <c r="S1797" s="5">
        <f t="shared" si="2082"/>
        <v>5.5124867973005122E-2</v>
      </c>
      <c r="T1797" s="5">
        <f t="shared" si="2083"/>
        <v>9.7584682276566637E-2</v>
      </c>
      <c r="U1797" s="5">
        <f t="shared" si="2084"/>
        <v>6.1754989252710273E-2</v>
      </c>
      <c r="V1797" s="5">
        <f t="shared" si="2085"/>
        <v>1.2353967825117588E-2</v>
      </c>
      <c r="W1797" s="5">
        <f t="shared" si="2086"/>
        <v>5.1400814359305831E-2</v>
      </c>
      <c r="X1797" s="5">
        <f t="shared" si="2087"/>
        <v>5.8071882577458343E-2</v>
      </c>
      <c r="Y1797" s="5">
        <f t="shared" si="2088"/>
        <v>3.2804378569924027E-2</v>
      </c>
      <c r="Z1797" s="5">
        <f t="shared" si="2089"/>
        <v>1.302690343276738E-2</v>
      </c>
      <c r="AA1797" s="5">
        <f t="shared" si="2090"/>
        <v>2.325662559472871E-2</v>
      </c>
      <c r="AB1797" s="5">
        <f t="shared" si="2091"/>
        <v>2.0759754489808567E-2</v>
      </c>
      <c r="AC1797" s="5">
        <f t="shared" si="2092"/>
        <v>1.5573559852889536E-3</v>
      </c>
      <c r="AD1797" s="5">
        <f t="shared" si="2093"/>
        <v>2.29411675036226E-2</v>
      </c>
      <c r="AE1797" s="5">
        <f t="shared" si="2094"/>
        <v>2.5918592965229564E-2</v>
      </c>
      <c r="AF1797" s="5">
        <f t="shared" si="2095"/>
        <v>1.4641222186952102E-2</v>
      </c>
      <c r="AG1797" s="5">
        <f t="shared" si="2096"/>
        <v>5.5138123538129545E-3</v>
      </c>
      <c r="AH1797" s="5">
        <f t="shared" si="2097"/>
        <v>3.6794008807303912E-3</v>
      </c>
      <c r="AI1797" s="5">
        <f t="shared" si="2098"/>
        <v>6.5687482169262965E-3</v>
      </c>
      <c r="AJ1797" s="5">
        <f t="shared" si="2099"/>
        <v>5.8635161723404102E-3</v>
      </c>
      <c r="AK1797" s="5">
        <f t="shared" si="2100"/>
        <v>3.4893326975861567E-3</v>
      </c>
      <c r="AL1797" s="5">
        <f t="shared" si="2101"/>
        <v>1.2564618327642695E-4</v>
      </c>
      <c r="AM1797" s="5">
        <f t="shared" si="2102"/>
        <v>8.1912658075851824E-3</v>
      </c>
      <c r="AN1797" s="5">
        <f t="shared" si="2103"/>
        <v>9.2543713960188782E-3</v>
      </c>
      <c r="AO1797" s="5">
        <f t="shared" si="2104"/>
        <v>5.2277262115060343E-3</v>
      </c>
      <c r="AP1797" s="5">
        <f t="shared" si="2105"/>
        <v>1.9687360111945865E-3</v>
      </c>
      <c r="AQ1797" s="5">
        <f t="shared" si="2106"/>
        <v>5.5606223312397451E-4</v>
      </c>
      <c r="AR1797" s="5">
        <f t="shared" si="2107"/>
        <v>8.3138657845987303E-4</v>
      </c>
      <c r="AS1797" s="5">
        <f t="shared" si="2108"/>
        <v>1.484254986575602E-3</v>
      </c>
      <c r="AT1797" s="5">
        <f t="shared" si="2109"/>
        <v>1.3249028323596332E-3</v>
      </c>
      <c r="AU1797" s="5">
        <f t="shared" si="2110"/>
        <v>7.8843933199756273E-4</v>
      </c>
      <c r="AV1797" s="5">
        <f t="shared" si="2111"/>
        <v>3.5189556833403973E-4</v>
      </c>
      <c r="AW1797" s="5">
        <f t="shared" si="2112"/>
        <v>7.0396037334091307E-6</v>
      </c>
      <c r="AX1797" s="5">
        <f t="shared" si="2113"/>
        <v>2.4372791663690445E-3</v>
      </c>
      <c r="AY1797" s="5">
        <f t="shared" si="2114"/>
        <v>2.7536020843655011E-3</v>
      </c>
      <c r="AZ1797" s="5">
        <f t="shared" si="2115"/>
        <v>1.5554895277585005E-3</v>
      </c>
      <c r="BA1797" s="5">
        <f t="shared" si="2116"/>
        <v>5.8578971515266145E-4</v>
      </c>
      <c r="BB1797" s="5">
        <f t="shared" si="2117"/>
        <v>1.6545414687223431E-4</v>
      </c>
      <c r="BC1797" s="5">
        <f t="shared" si="2118"/>
        <v>3.738553137292235E-5</v>
      </c>
      <c r="BD1797" s="5">
        <f t="shared" si="2119"/>
        <v>1.5654805072187145E-4</v>
      </c>
      <c r="BE1797" s="5">
        <f t="shared" si="2120"/>
        <v>2.7948156843362216E-4</v>
      </c>
      <c r="BF1797" s="5">
        <f t="shared" si="2121"/>
        <v>2.4947594918601124E-4</v>
      </c>
      <c r="BG1797" s="5">
        <f t="shared" si="2122"/>
        <v>1.4846118969748343E-4</v>
      </c>
      <c r="BH1797" s="5">
        <f t="shared" si="2123"/>
        <v>6.6261071212394971E-5</v>
      </c>
      <c r="BI1797" s="5">
        <f t="shared" si="2124"/>
        <v>2.3658867706290499E-5</v>
      </c>
      <c r="BJ1797" s="8">
        <f t="shared" si="2125"/>
        <v>0.52474745737385031</v>
      </c>
      <c r="BK1797" s="8">
        <f t="shared" si="2126"/>
        <v>0.23543775970628142</v>
      </c>
      <c r="BL1797" s="8">
        <f t="shared" si="2127"/>
        <v>0.22690353458663631</v>
      </c>
      <c r="BM1797" s="8">
        <f t="shared" si="2128"/>
        <v>0.55488262892689533</v>
      </c>
      <c r="BN1797" s="8">
        <f t="shared" si="2129"/>
        <v>0.44248646369200773</v>
      </c>
    </row>
    <row r="1798" spans="1:66" x14ac:dyDescent="0.25">
      <c r="A1798" t="s">
        <v>22</v>
      </c>
      <c r="B1798" t="s">
        <v>264</v>
      </c>
      <c r="C1798" t="s">
        <v>162</v>
      </c>
      <c r="D1798" s="7" t="s">
        <v>576</v>
      </c>
      <c r="E1798">
        <f>VLOOKUP(A1798,home!$A$2:$E$405,3,FALSE)</f>
        <v>1.5026315789473701</v>
      </c>
      <c r="F1798">
        <f>VLOOKUP(B1798,home!$B$2:$E$405,3,FALSE)</f>
        <v>0.88</v>
      </c>
      <c r="G1798">
        <f>VLOOKUP(C1798,away!$B$2:$E$405,4,FALSE)</f>
        <v>1.0900000000000001</v>
      </c>
      <c r="H1798">
        <f>VLOOKUP(A1798,away!$A$2:$E$405,3,FALSE)</f>
        <v>1.3631578947368399</v>
      </c>
      <c r="I1798">
        <f>VLOOKUP(C1798,away!$B$2:$E$405,3,FALSE)</f>
        <v>0.67</v>
      </c>
      <c r="J1798">
        <f>VLOOKUP(B1798,home!$B$2:$E$405,4,FALSE)</f>
        <v>0.54</v>
      </c>
      <c r="K1798" s="3">
        <f t="shared" si="2074"/>
        <v>1.4413242105263175</v>
      </c>
      <c r="L1798" s="3">
        <f t="shared" si="2075"/>
        <v>0.49319052631578869</v>
      </c>
      <c r="M1798" s="5">
        <f t="shared" si="2076"/>
        <v>0.1444943696075961</v>
      </c>
      <c r="N1798" s="5">
        <f t="shared" si="2077"/>
        <v>0.20826323320016635</v>
      </c>
      <c r="O1798" s="5">
        <f t="shared" si="2078"/>
        <v>7.1263254196438419E-2</v>
      </c>
      <c r="P1798" s="5">
        <f t="shared" si="2079"/>
        <v>0.10271345359421788</v>
      </c>
      <c r="Q1798" s="5">
        <f t="shared" si="2080"/>
        <v>0.15008742008694412</v>
      </c>
      <c r="R1798" s="5">
        <f t="shared" si="2081"/>
        <v>1.7573180922058649E-2</v>
      </c>
      <c r="S1798" s="5">
        <f t="shared" si="2082"/>
        <v>1.825339903883863E-2</v>
      </c>
      <c r="T1798" s="5">
        <f t="shared" si="2083"/>
        <v>7.402169370605885E-2</v>
      </c>
      <c r="U1798" s="5">
        <f t="shared" si="2084"/>
        <v>2.5328651118922327E-2</v>
      </c>
      <c r="V1798" s="5">
        <f t="shared" si="2085"/>
        <v>1.4417091208037175E-3</v>
      </c>
      <c r="W1798" s="5">
        <f t="shared" si="2086"/>
        <v>7.2108210755582158E-2</v>
      </c>
      <c r="X1798" s="5">
        <f t="shared" si="2087"/>
        <v>3.5563086414235383E-2</v>
      </c>
      <c r="Y1798" s="5">
        <f t="shared" si="2088"/>
        <v>8.7696886530253104E-3</v>
      </c>
      <c r="Z1798" s="5">
        <f t="shared" si="2089"/>
        <v>2.8889754493308939E-3</v>
      </c>
      <c r="AA1798" s="5">
        <f t="shared" si="2090"/>
        <v>4.1639502587367642E-3</v>
      </c>
      <c r="AB1798" s="5">
        <f t="shared" si="2091"/>
        <v>3.0008011596723118E-3</v>
      </c>
      <c r="AC1798" s="5">
        <f t="shared" si="2092"/>
        <v>6.4052202898191943E-5</v>
      </c>
      <c r="AD1798" s="5">
        <f t="shared" si="2093"/>
        <v>2.59828274849387E-2</v>
      </c>
      <c r="AE1798" s="5">
        <f t="shared" si="2094"/>
        <v>1.2814484362469259E-2</v>
      </c>
      <c r="AF1798" s="5">
        <f t="shared" si="2095"/>
        <v>3.1599911435958284E-3</v>
      </c>
      <c r="AG1798" s="5">
        <f t="shared" si="2096"/>
        <v>5.194925650877525E-4</v>
      </c>
      <c r="AH1798" s="5">
        <f t="shared" si="2097"/>
        <v>3.5620383059222394E-4</v>
      </c>
      <c r="AI1798" s="5">
        <f t="shared" si="2098"/>
        <v>5.1340520491478727E-4</v>
      </c>
      <c r="AJ1798" s="5">
        <f t="shared" si="2099"/>
        <v>3.6999167582695409E-4</v>
      </c>
      <c r="AK1798" s="5">
        <f t="shared" si="2100"/>
        <v>1.7775932002086462E-4</v>
      </c>
      <c r="AL1798" s="5">
        <f t="shared" si="2101"/>
        <v>1.8212537935858802E-6</v>
      </c>
      <c r="AM1798" s="5">
        <f t="shared" si="2102"/>
        <v>7.4899356623941539E-3</v>
      </c>
      <c r="AN1798" s="5">
        <f t="shared" si="2103"/>
        <v>3.6939653114075681E-3</v>
      </c>
      <c r="AO1798" s="5">
        <f t="shared" si="2104"/>
        <v>9.1091434806268227E-4</v>
      </c>
      <c r="AP1798" s="5">
        <f t="shared" si="2105"/>
        <v>1.4975144224987927E-4</v>
      </c>
      <c r="AQ1798" s="5">
        <f t="shared" si="2106"/>
        <v>1.8463998154941597E-5</v>
      </c>
      <c r="AR1798" s="5">
        <f t="shared" si="2107"/>
        <v>3.5135270937095799E-5</v>
      </c>
      <c r="AS1798" s="5">
        <f t="shared" si="2108"/>
        <v>5.0641316645037873E-5</v>
      </c>
      <c r="AT1798" s="5">
        <f t="shared" si="2109"/>
        <v>3.649527786671125E-5</v>
      </c>
      <c r="AU1798" s="5">
        <f t="shared" si="2110"/>
        <v>1.7533842519725393E-5</v>
      </c>
      <c r="AV1798" s="5">
        <f t="shared" si="2111"/>
        <v>6.3179879318089968E-6</v>
      </c>
      <c r="AW1798" s="5">
        <f t="shared" si="2112"/>
        <v>3.5962044657056238E-8</v>
      </c>
      <c r="AX1798" s="5">
        <f t="shared" si="2113"/>
        <v>1.7992376009155246E-3</v>
      </c>
      <c r="AY1798" s="5">
        <f t="shared" si="2114"/>
        <v>8.8736693936268454E-4</v>
      </c>
      <c r="AZ1798" s="5">
        <f t="shared" si="2115"/>
        <v>2.1882048392975645E-4</v>
      </c>
      <c r="BA1798" s="5">
        <f t="shared" si="2116"/>
        <v>3.597339654599739E-5</v>
      </c>
      <c r="BB1798" s="5">
        <f t="shared" si="2117"/>
        <v>4.4354345939717564E-6</v>
      </c>
      <c r="BC1798" s="5">
        <f t="shared" si="2118"/>
        <v>4.3750286436803757E-7</v>
      </c>
      <c r="BD1798" s="5">
        <f t="shared" si="2119"/>
        <v>2.8880637942856836E-6</v>
      </c>
      <c r="BE1798" s="5">
        <f t="shared" si="2120"/>
        <v>4.1626362682484538E-6</v>
      </c>
      <c r="BF1798" s="5">
        <f t="shared" si="2121"/>
        <v>2.9998542165207103E-6</v>
      </c>
      <c r="BG1798" s="5">
        <f t="shared" si="2122"/>
        <v>1.4412541701069191E-6</v>
      </c>
      <c r="BH1798" s="5">
        <f t="shared" si="2123"/>
        <v>5.1932863222427965E-7</v>
      </c>
      <c r="BI1798" s="5">
        <f t="shared" si="2124"/>
        <v>1.497041861688744E-7</v>
      </c>
      <c r="BJ1798" s="8">
        <f t="shared" si="2125"/>
        <v>0.60649943049258515</v>
      </c>
      <c r="BK1798" s="8">
        <f t="shared" si="2126"/>
        <v>0.26785617175751081</v>
      </c>
      <c r="BL1798" s="8">
        <f t="shared" si="2127"/>
        <v>0.12290548222435123</v>
      </c>
      <c r="BM1798" s="8">
        <f t="shared" si="2128"/>
        <v>0.30486781733903856</v>
      </c>
      <c r="BN1798" s="8">
        <f t="shared" si="2129"/>
        <v>0.69439491160742151</v>
      </c>
    </row>
    <row r="1799" spans="1:66" x14ac:dyDescent="0.25">
      <c r="A1799" t="s">
        <v>25</v>
      </c>
      <c r="B1799" t="s">
        <v>258</v>
      </c>
      <c r="C1799" t="s">
        <v>169</v>
      </c>
      <c r="D1799" s="7" t="s">
        <v>576</v>
      </c>
      <c r="E1799">
        <f>VLOOKUP(A1799,home!$A$2:$E$405,3,FALSE)</f>
        <v>1.37894736842105</v>
      </c>
      <c r="F1799">
        <f>VLOOKUP(B1799,home!$B$2:$E$405,3,FALSE)</f>
        <v>1.45</v>
      </c>
      <c r="G1799">
        <f>VLOOKUP(C1799,away!$B$2:$E$405,4,FALSE)</f>
        <v>0.92</v>
      </c>
      <c r="H1799">
        <f>VLOOKUP(A1799,away!$A$2:$E$405,3,FALSE)</f>
        <v>1.1000000000000001</v>
      </c>
      <c r="I1799">
        <f>VLOOKUP(C1799,away!$B$2:$E$405,3,FALSE)</f>
        <v>1.07</v>
      </c>
      <c r="J1799">
        <f>VLOOKUP(B1799,home!$B$2:$E$405,4,FALSE)</f>
        <v>0.96</v>
      </c>
      <c r="K1799" s="3">
        <f t="shared" si="2074"/>
        <v>1.8395157894736809</v>
      </c>
      <c r="L1799" s="3">
        <f t="shared" si="2075"/>
        <v>1.1299200000000003</v>
      </c>
      <c r="M1799" s="5">
        <f t="shared" si="2076"/>
        <v>5.1332264366960985E-2</v>
      </c>
      <c r="N1799" s="5">
        <f t="shared" si="2077"/>
        <v>9.4426510812461922E-2</v>
      </c>
      <c r="O1799" s="5">
        <f t="shared" si="2078"/>
        <v>5.8001352153516574E-2</v>
      </c>
      <c r="P1799" s="5">
        <f t="shared" si="2079"/>
        <v>0.10669440309721701</v>
      </c>
      <c r="Q1799" s="5">
        <f t="shared" si="2080"/>
        <v>8.6849528792215497E-2</v>
      </c>
      <c r="R1799" s="5">
        <f t="shared" si="2081"/>
        <v>3.2768443912650741E-2</v>
      </c>
      <c r="S1799" s="5">
        <f t="shared" si="2082"/>
        <v>5.5441230737905703E-2</v>
      </c>
      <c r="T1799" s="5">
        <f t="shared" si="2083"/>
        <v>9.813301957290016E-2</v>
      </c>
      <c r="U1799" s="5">
        <f t="shared" si="2084"/>
        <v>6.027806997380375E-2</v>
      </c>
      <c r="V1799" s="5">
        <f t="shared" si="2085"/>
        <v>1.2803879226846084E-2</v>
      </c>
      <c r="W1799" s="5">
        <f t="shared" si="2086"/>
        <v>5.3253693173876487E-2</v>
      </c>
      <c r="X1799" s="5">
        <f t="shared" si="2087"/>
        <v>6.0172412991026533E-2</v>
      </c>
      <c r="Y1799" s="5">
        <f t="shared" si="2088"/>
        <v>3.3995006443410372E-2</v>
      </c>
      <c r="Z1799" s="5">
        <f t="shared" si="2089"/>
        <v>1.2341906715260777E-2</v>
      </c>
      <c r="AA1799" s="5">
        <f t="shared" si="2090"/>
        <v>2.2703132274933448E-2</v>
      </c>
      <c r="AB1799" s="5">
        <f t="shared" si="2091"/>
        <v>2.0881385145124807E-2</v>
      </c>
      <c r="AC1799" s="5">
        <f t="shared" si="2092"/>
        <v>1.6633084818634865E-3</v>
      </c>
      <c r="AD1799" s="5">
        <f t="shared" si="2093"/>
        <v>2.4490252360283151E-2</v>
      </c>
      <c r="AE1799" s="5">
        <f t="shared" si="2094"/>
        <v>2.7672025946931144E-2</v>
      </c>
      <c r="AF1799" s="5">
        <f t="shared" si="2095"/>
        <v>1.563358777897823E-2</v>
      </c>
      <c r="AG1799" s="5">
        <f t="shared" si="2096"/>
        <v>5.8882345010743608E-3</v>
      </c>
      <c r="AH1799" s="5">
        <f t="shared" si="2097"/>
        <v>3.4863418089268665E-3</v>
      </c>
      <c r="AI1799" s="5">
        <f t="shared" si="2098"/>
        <v>6.4131808050232044E-3</v>
      </c>
      <c r="AJ1799" s="5">
        <f t="shared" si="2099"/>
        <v>5.89857367579486E-3</v>
      </c>
      <c r="AK1799" s="5">
        <f t="shared" si="2100"/>
        <v>3.6168398039994843E-3</v>
      </c>
      <c r="AL1799" s="5">
        <f t="shared" si="2101"/>
        <v>1.3828784514184427E-4</v>
      </c>
      <c r="AM1799" s="5">
        <f t="shared" si="2102"/>
        <v>9.0100411809871921E-3</v>
      </c>
      <c r="AN1799" s="5">
        <f t="shared" si="2103"/>
        <v>1.0180625731221051E-2</v>
      </c>
      <c r="AO1799" s="5">
        <f t="shared" si="2104"/>
        <v>5.7516463131106485E-3</v>
      </c>
      <c r="AP1799" s="5">
        <f t="shared" si="2105"/>
        <v>2.1663000673699949E-3</v>
      </c>
      <c r="AQ1799" s="5">
        <f t="shared" si="2106"/>
        <v>6.1193644303067659E-4</v>
      </c>
      <c r="AR1799" s="5">
        <f t="shared" si="2107"/>
        <v>7.8785746734852825E-4</v>
      </c>
      <c r="AS1799" s="5">
        <f t="shared" si="2108"/>
        <v>1.4492762510423627E-3</v>
      </c>
      <c r="AT1799" s="5">
        <f t="shared" si="2109"/>
        <v>1.3329832735508244E-3</v>
      </c>
      <c r="AU1799" s="5">
        <f t="shared" si="2110"/>
        <v>8.1734792626701866E-4</v>
      </c>
      <c r="AV1799" s="5">
        <f t="shared" si="2111"/>
        <v>3.7588110396543782E-4</v>
      </c>
      <c r="AW1799" s="5">
        <f t="shared" si="2112"/>
        <v>7.9842242144093275E-6</v>
      </c>
      <c r="AX1799" s="5">
        <f t="shared" si="2113"/>
        <v>2.7623521693723352E-3</v>
      </c>
      <c r="AY1799" s="5">
        <f t="shared" si="2114"/>
        <v>3.1212369632171899E-3</v>
      </c>
      <c r="AZ1799" s="5">
        <f t="shared" si="2115"/>
        <v>1.7633740347391845E-3</v>
      </c>
      <c r="BA1799" s="5">
        <f t="shared" si="2116"/>
        <v>6.6415719644416656E-4</v>
      </c>
      <c r="BB1799" s="5">
        <f t="shared" si="2117"/>
        <v>1.8761112485154831E-4</v>
      </c>
      <c r="BC1799" s="5">
        <f t="shared" si="2118"/>
        <v>4.2397112438452254E-5</v>
      </c>
      <c r="BD1799" s="5">
        <f t="shared" si="2119"/>
        <v>1.4836931825107483E-4</v>
      </c>
      <c r="BE1799" s="5">
        <f t="shared" si="2120"/>
        <v>2.7292770359629772E-4</v>
      </c>
      <c r="BF1799" s="5">
        <f t="shared" si="2121"/>
        <v>2.5102741007509126E-4</v>
      </c>
      <c r="BG1799" s="5">
        <f t="shared" si="2122"/>
        <v>1.5392296147460495E-4</v>
      </c>
      <c r="BH1799" s="5">
        <f t="shared" si="2123"/>
        <v>7.078592949877124E-5</v>
      </c>
      <c r="BI1799" s="5">
        <f t="shared" si="2124"/>
        <v>2.6042366997112115E-5</v>
      </c>
      <c r="BJ1799" s="8">
        <f t="shared" si="2125"/>
        <v>0.53677595070994022</v>
      </c>
      <c r="BK1799" s="8">
        <f t="shared" si="2126"/>
        <v>0.23119461071915229</v>
      </c>
      <c r="BL1799" s="8">
        <f t="shared" si="2127"/>
        <v>0.21973374126584086</v>
      </c>
      <c r="BM1799" s="8">
        <f t="shared" si="2128"/>
        <v>0.56686045353616865</v>
      </c>
      <c r="BN1799" s="8">
        <f t="shared" si="2129"/>
        <v>0.43007250313502277</v>
      </c>
    </row>
    <row r="1800" spans="1:66" x14ac:dyDescent="0.25">
      <c r="A1800" t="s">
        <v>178</v>
      </c>
      <c r="B1800" t="s">
        <v>185</v>
      </c>
      <c r="C1800" t="s">
        <v>534</v>
      </c>
      <c r="D1800" s="7" t="s">
        <v>576</v>
      </c>
      <c r="E1800">
        <f>VLOOKUP(A1800,home!$A$2:$E$405,3,FALSE)</f>
        <v>1.5686274509803899</v>
      </c>
      <c r="F1800">
        <f>VLOOKUP(B1800,home!$B$2:$E$405,3,FALSE)</f>
        <v>0.75</v>
      </c>
      <c r="G1800" t="e">
        <f>VLOOKUP(C1800,away!$B$2:$E$405,4,FALSE)</f>
        <v>#N/A</v>
      </c>
      <c r="H1800">
        <f>VLOOKUP(A1800,away!$A$2:$E$405,3,FALSE)</f>
        <v>1.29084967320261</v>
      </c>
      <c r="I1800" t="e">
        <f>VLOOKUP(C1800,away!$B$2:$E$405,3,FALSE)</f>
        <v>#N/A</v>
      </c>
      <c r="J1800">
        <f>VLOOKUP(B1800,home!$B$2:$E$405,4,FALSE)</f>
        <v>1.41</v>
      </c>
      <c r="K1800" s="3" t="e">
        <f t="shared" si="2074"/>
        <v>#N/A</v>
      </c>
      <c r="L1800" s="3" t="e">
        <f t="shared" si="2075"/>
        <v>#N/A</v>
      </c>
      <c r="M1800" s="5" t="e">
        <f t="shared" si="2076"/>
        <v>#N/A</v>
      </c>
      <c r="N1800" s="5" t="e">
        <f t="shared" si="2077"/>
        <v>#N/A</v>
      </c>
      <c r="O1800" s="5" t="e">
        <f t="shared" si="2078"/>
        <v>#N/A</v>
      </c>
      <c r="P1800" s="5" t="e">
        <f t="shared" si="2079"/>
        <v>#N/A</v>
      </c>
      <c r="Q1800" s="5" t="e">
        <f t="shared" si="2080"/>
        <v>#N/A</v>
      </c>
      <c r="R1800" s="5" t="e">
        <f t="shared" si="2081"/>
        <v>#N/A</v>
      </c>
      <c r="S1800" s="5" t="e">
        <f t="shared" si="2082"/>
        <v>#N/A</v>
      </c>
      <c r="T1800" s="5" t="e">
        <f t="shared" si="2083"/>
        <v>#N/A</v>
      </c>
      <c r="U1800" s="5" t="e">
        <f t="shared" si="2084"/>
        <v>#N/A</v>
      </c>
      <c r="V1800" s="5" t="e">
        <f t="shared" si="2085"/>
        <v>#N/A</v>
      </c>
      <c r="W1800" s="5" t="e">
        <f t="shared" si="2086"/>
        <v>#N/A</v>
      </c>
      <c r="X1800" s="5" t="e">
        <f t="shared" si="2087"/>
        <v>#N/A</v>
      </c>
      <c r="Y1800" s="5" t="e">
        <f t="shared" si="2088"/>
        <v>#N/A</v>
      </c>
      <c r="Z1800" s="5" t="e">
        <f t="shared" si="2089"/>
        <v>#N/A</v>
      </c>
      <c r="AA1800" s="5" t="e">
        <f t="shared" si="2090"/>
        <v>#N/A</v>
      </c>
      <c r="AB1800" s="5" t="e">
        <f t="shared" si="2091"/>
        <v>#N/A</v>
      </c>
      <c r="AC1800" s="5" t="e">
        <f t="shared" si="2092"/>
        <v>#N/A</v>
      </c>
      <c r="AD1800" s="5" t="e">
        <f t="shared" si="2093"/>
        <v>#N/A</v>
      </c>
      <c r="AE1800" s="5" t="e">
        <f t="shared" si="2094"/>
        <v>#N/A</v>
      </c>
      <c r="AF1800" s="5" t="e">
        <f t="shared" si="2095"/>
        <v>#N/A</v>
      </c>
      <c r="AG1800" s="5" t="e">
        <f t="shared" si="2096"/>
        <v>#N/A</v>
      </c>
      <c r="AH1800" s="5" t="e">
        <f t="shared" si="2097"/>
        <v>#N/A</v>
      </c>
      <c r="AI1800" s="5" t="e">
        <f t="shared" si="2098"/>
        <v>#N/A</v>
      </c>
      <c r="AJ1800" s="5" t="e">
        <f t="shared" si="2099"/>
        <v>#N/A</v>
      </c>
      <c r="AK1800" s="5" t="e">
        <f t="shared" si="2100"/>
        <v>#N/A</v>
      </c>
      <c r="AL1800" s="5" t="e">
        <f t="shared" si="2101"/>
        <v>#N/A</v>
      </c>
      <c r="AM1800" s="5" t="e">
        <f t="shared" si="2102"/>
        <v>#N/A</v>
      </c>
      <c r="AN1800" s="5" t="e">
        <f t="shared" si="2103"/>
        <v>#N/A</v>
      </c>
      <c r="AO1800" s="5" t="e">
        <f t="shared" si="2104"/>
        <v>#N/A</v>
      </c>
      <c r="AP1800" s="5" t="e">
        <f t="shared" si="2105"/>
        <v>#N/A</v>
      </c>
      <c r="AQ1800" s="5" t="e">
        <f t="shared" si="2106"/>
        <v>#N/A</v>
      </c>
      <c r="AR1800" s="5" t="e">
        <f t="shared" si="2107"/>
        <v>#N/A</v>
      </c>
      <c r="AS1800" s="5" t="e">
        <f t="shared" si="2108"/>
        <v>#N/A</v>
      </c>
      <c r="AT1800" s="5" t="e">
        <f t="shared" si="2109"/>
        <v>#N/A</v>
      </c>
      <c r="AU1800" s="5" t="e">
        <f t="shared" si="2110"/>
        <v>#N/A</v>
      </c>
      <c r="AV1800" s="5" t="e">
        <f t="shared" si="2111"/>
        <v>#N/A</v>
      </c>
      <c r="AW1800" s="5" t="e">
        <f t="shared" si="2112"/>
        <v>#N/A</v>
      </c>
      <c r="AX1800" s="5" t="e">
        <f t="shared" si="2113"/>
        <v>#N/A</v>
      </c>
      <c r="AY1800" s="5" t="e">
        <f t="shared" si="2114"/>
        <v>#N/A</v>
      </c>
      <c r="AZ1800" s="5" t="e">
        <f t="shared" si="2115"/>
        <v>#N/A</v>
      </c>
      <c r="BA1800" s="5" t="e">
        <f t="shared" si="2116"/>
        <v>#N/A</v>
      </c>
      <c r="BB1800" s="5" t="e">
        <f t="shared" si="2117"/>
        <v>#N/A</v>
      </c>
      <c r="BC1800" s="5" t="e">
        <f t="shared" si="2118"/>
        <v>#N/A</v>
      </c>
      <c r="BD1800" s="5" t="e">
        <f t="shared" si="2119"/>
        <v>#N/A</v>
      </c>
      <c r="BE1800" s="5" t="e">
        <f t="shared" si="2120"/>
        <v>#N/A</v>
      </c>
      <c r="BF1800" s="5" t="e">
        <f t="shared" si="2121"/>
        <v>#N/A</v>
      </c>
      <c r="BG1800" s="5" t="e">
        <f t="shared" si="2122"/>
        <v>#N/A</v>
      </c>
      <c r="BH1800" s="5" t="e">
        <f t="shared" si="2123"/>
        <v>#N/A</v>
      </c>
      <c r="BI1800" s="5" t="e">
        <f t="shared" si="2124"/>
        <v>#N/A</v>
      </c>
      <c r="BJ1800" s="8" t="e">
        <f t="shared" si="2125"/>
        <v>#N/A</v>
      </c>
      <c r="BK1800" s="8" t="e">
        <f t="shared" si="2126"/>
        <v>#N/A</v>
      </c>
      <c r="BL1800" s="8" t="e">
        <f t="shared" si="2127"/>
        <v>#N/A</v>
      </c>
      <c r="BM1800" s="8" t="e">
        <f t="shared" si="2128"/>
        <v>#N/A</v>
      </c>
      <c r="BN1800" s="8" t="e">
        <f t="shared" si="2129"/>
        <v>#N/A</v>
      </c>
    </row>
    <row r="1801" spans="1:66" x14ac:dyDescent="0.25">
      <c r="A1801" t="s">
        <v>178</v>
      </c>
      <c r="B1801" t="s">
        <v>517</v>
      </c>
      <c r="C1801" t="s">
        <v>182</v>
      </c>
      <c r="D1801" s="7" t="s">
        <v>576</v>
      </c>
      <c r="E1801">
        <f>VLOOKUP(A1801,home!$A$2:$E$405,3,FALSE)</f>
        <v>1.5686274509803899</v>
      </c>
      <c r="F1801" t="e">
        <f>VLOOKUP(B1801,home!$B$2:$E$405,3,FALSE)</f>
        <v>#N/A</v>
      </c>
      <c r="G1801">
        <f>VLOOKUP(C1801,away!$B$2:$E$405,4,FALSE)</f>
        <v>0.98</v>
      </c>
      <c r="H1801">
        <f>VLOOKUP(A1801,away!$A$2:$E$405,3,FALSE)</f>
        <v>1.29084967320261</v>
      </c>
      <c r="I1801">
        <f>VLOOKUP(C1801,away!$B$2:$E$405,3,FALSE)</f>
        <v>0.71</v>
      </c>
      <c r="J1801" t="e">
        <f>VLOOKUP(B1801,home!$B$2:$E$405,4,FALSE)</f>
        <v>#N/A</v>
      </c>
      <c r="K1801" s="3" t="e">
        <f t="shared" si="2074"/>
        <v>#N/A</v>
      </c>
      <c r="L1801" s="3" t="e">
        <f t="shared" si="2075"/>
        <v>#N/A</v>
      </c>
      <c r="M1801" s="5" t="e">
        <f t="shared" si="2076"/>
        <v>#N/A</v>
      </c>
      <c r="N1801" s="5" t="e">
        <f t="shared" si="2077"/>
        <v>#N/A</v>
      </c>
      <c r="O1801" s="5" t="e">
        <f t="shared" si="2078"/>
        <v>#N/A</v>
      </c>
      <c r="P1801" s="5" t="e">
        <f t="shared" si="2079"/>
        <v>#N/A</v>
      </c>
      <c r="Q1801" s="5" t="e">
        <f t="shared" si="2080"/>
        <v>#N/A</v>
      </c>
      <c r="R1801" s="5" t="e">
        <f t="shared" si="2081"/>
        <v>#N/A</v>
      </c>
      <c r="S1801" s="5" t="e">
        <f t="shared" si="2082"/>
        <v>#N/A</v>
      </c>
      <c r="T1801" s="5" t="e">
        <f t="shared" si="2083"/>
        <v>#N/A</v>
      </c>
      <c r="U1801" s="5" t="e">
        <f t="shared" si="2084"/>
        <v>#N/A</v>
      </c>
      <c r="V1801" s="5" t="e">
        <f t="shared" si="2085"/>
        <v>#N/A</v>
      </c>
      <c r="W1801" s="5" t="e">
        <f t="shared" si="2086"/>
        <v>#N/A</v>
      </c>
      <c r="X1801" s="5" t="e">
        <f t="shared" si="2087"/>
        <v>#N/A</v>
      </c>
      <c r="Y1801" s="5" t="e">
        <f t="shared" si="2088"/>
        <v>#N/A</v>
      </c>
      <c r="Z1801" s="5" t="e">
        <f t="shared" si="2089"/>
        <v>#N/A</v>
      </c>
      <c r="AA1801" s="5" t="e">
        <f t="shared" si="2090"/>
        <v>#N/A</v>
      </c>
      <c r="AB1801" s="5" t="e">
        <f t="shared" si="2091"/>
        <v>#N/A</v>
      </c>
      <c r="AC1801" s="5" t="e">
        <f t="shared" si="2092"/>
        <v>#N/A</v>
      </c>
      <c r="AD1801" s="5" t="e">
        <f t="shared" si="2093"/>
        <v>#N/A</v>
      </c>
      <c r="AE1801" s="5" t="e">
        <f t="shared" si="2094"/>
        <v>#N/A</v>
      </c>
      <c r="AF1801" s="5" t="e">
        <f t="shared" si="2095"/>
        <v>#N/A</v>
      </c>
      <c r="AG1801" s="5" t="e">
        <f t="shared" si="2096"/>
        <v>#N/A</v>
      </c>
      <c r="AH1801" s="5" t="e">
        <f t="shared" si="2097"/>
        <v>#N/A</v>
      </c>
      <c r="AI1801" s="5" t="e">
        <f t="shared" si="2098"/>
        <v>#N/A</v>
      </c>
      <c r="AJ1801" s="5" t="e">
        <f t="shared" si="2099"/>
        <v>#N/A</v>
      </c>
      <c r="AK1801" s="5" t="e">
        <f t="shared" si="2100"/>
        <v>#N/A</v>
      </c>
      <c r="AL1801" s="5" t="e">
        <f t="shared" si="2101"/>
        <v>#N/A</v>
      </c>
      <c r="AM1801" s="5" t="e">
        <f t="shared" si="2102"/>
        <v>#N/A</v>
      </c>
      <c r="AN1801" s="5" t="e">
        <f t="shared" si="2103"/>
        <v>#N/A</v>
      </c>
      <c r="AO1801" s="5" t="e">
        <f t="shared" si="2104"/>
        <v>#N/A</v>
      </c>
      <c r="AP1801" s="5" t="e">
        <f t="shared" si="2105"/>
        <v>#N/A</v>
      </c>
      <c r="AQ1801" s="5" t="e">
        <f t="shared" si="2106"/>
        <v>#N/A</v>
      </c>
      <c r="AR1801" s="5" t="e">
        <f t="shared" si="2107"/>
        <v>#N/A</v>
      </c>
      <c r="AS1801" s="5" t="e">
        <f t="shared" si="2108"/>
        <v>#N/A</v>
      </c>
      <c r="AT1801" s="5" t="e">
        <f t="shared" si="2109"/>
        <v>#N/A</v>
      </c>
      <c r="AU1801" s="5" t="e">
        <f t="shared" si="2110"/>
        <v>#N/A</v>
      </c>
      <c r="AV1801" s="5" t="e">
        <f t="shared" si="2111"/>
        <v>#N/A</v>
      </c>
      <c r="AW1801" s="5" t="e">
        <f t="shared" si="2112"/>
        <v>#N/A</v>
      </c>
      <c r="AX1801" s="5" t="e">
        <f t="shared" si="2113"/>
        <v>#N/A</v>
      </c>
      <c r="AY1801" s="5" t="e">
        <f t="shared" si="2114"/>
        <v>#N/A</v>
      </c>
      <c r="AZ1801" s="5" t="e">
        <f t="shared" si="2115"/>
        <v>#N/A</v>
      </c>
      <c r="BA1801" s="5" t="e">
        <f t="shared" si="2116"/>
        <v>#N/A</v>
      </c>
      <c r="BB1801" s="5" t="e">
        <f t="shared" si="2117"/>
        <v>#N/A</v>
      </c>
      <c r="BC1801" s="5" t="e">
        <f t="shared" si="2118"/>
        <v>#N/A</v>
      </c>
      <c r="BD1801" s="5" t="e">
        <f t="shared" si="2119"/>
        <v>#N/A</v>
      </c>
      <c r="BE1801" s="5" t="e">
        <f t="shared" si="2120"/>
        <v>#N/A</v>
      </c>
      <c r="BF1801" s="5" t="e">
        <f t="shared" si="2121"/>
        <v>#N/A</v>
      </c>
      <c r="BG1801" s="5" t="e">
        <f t="shared" si="2122"/>
        <v>#N/A</v>
      </c>
      <c r="BH1801" s="5" t="e">
        <f t="shared" si="2123"/>
        <v>#N/A</v>
      </c>
      <c r="BI1801" s="5" t="e">
        <f t="shared" si="2124"/>
        <v>#N/A</v>
      </c>
      <c r="BJ1801" s="8" t="e">
        <f t="shared" si="2125"/>
        <v>#N/A</v>
      </c>
      <c r="BK1801" s="8" t="e">
        <f t="shared" si="2126"/>
        <v>#N/A</v>
      </c>
      <c r="BL1801" s="8" t="e">
        <f t="shared" si="2127"/>
        <v>#N/A</v>
      </c>
      <c r="BM1801" s="8" t="e">
        <f t="shared" si="2128"/>
        <v>#N/A</v>
      </c>
      <c r="BN1801" s="8" t="e">
        <f t="shared" si="2129"/>
        <v>#N/A</v>
      </c>
    </row>
    <row r="1802" spans="1:66" s="14" customFormat="1" x14ac:dyDescent="0.25">
      <c r="A1802" t="s">
        <v>178</v>
      </c>
      <c r="B1802" t="s">
        <v>460</v>
      </c>
      <c r="C1802" t="s">
        <v>274</v>
      </c>
      <c r="D1802" s="7" t="s">
        <v>576</v>
      </c>
      <c r="E1802">
        <f>VLOOKUP(A1802,home!$A$2:$E$405,3,FALSE)</f>
        <v>1.5686274509803899</v>
      </c>
      <c r="F1802">
        <f>VLOOKUP(B1802,home!$B$2:$E$405,3,FALSE)</f>
        <v>0.49</v>
      </c>
      <c r="G1802">
        <f>VLOOKUP(C1802,away!$B$2:$E$405,4,FALSE)</f>
        <v>0.64</v>
      </c>
      <c r="H1802">
        <f>VLOOKUP(A1802,away!$A$2:$E$405,3,FALSE)</f>
        <v>1.29084967320261</v>
      </c>
      <c r="I1802">
        <f>VLOOKUP(C1802,away!$B$2:$E$405,3,FALSE)</f>
        <v>1.39</v>
      </c>
      <c r="J1802">
        <f>VLOOKUP(B1802,home!$B$2:$E$405,4,FALSE)</f>
        <v>1</v>
      </c>
      <c r="K1802" s="3">
        <f t="shared" si="2074"/>
        <v>0.49192156862745029</v>
      </c>
      <c r="L1802" s="3">
        <f t="shared" si="2075"/>
        <v>1.7942810457516278</v>
      </c>
      <c r="M1802" s="5">
        <f t="shared" si="2076"/>
        <v>0.10165174072324717</v>
      </c>
      <c r="N1802" s="5">
        <f t="shared" si="2077"/>
        <v>5.0004683750290616E-2</v>
      </c>
      <c r="O1802" s="5">
        <f t="shared" si="2078"/>
        <v>0.18239179164738126</v>
      </c>
      <c r="P1802" s="5">
        <f t="shared" si="2079"/>
        <v>8.9722456251950855E-2</v>
      </c>
      <c r="Q1802" s="5">
        <f t="shared" si="2080"/>
        <v>1.2299191234581269E-2</v>
      </c>
      <c r="R1802" s="5">
        <f t="shared" si="2081"/>
        <v>0.16363106732678814</v>
      </c>
      <c r="S1802" s="5">
        <f t="shared" si="2082"/>
        <v>1.979828160985497E-2</v>
      </c>
      <c r="T1802" s="5">
        <f t="shared" si="2083"/>
        <v>2.2068205710283728E-2</v>
      </c>
      <c r="U1802" s="5">
        <f t="shared" si="2084"/>
        <v>8.049365131557755E-2</v>
      </c>
      <c r="V1802" s="5">
        <f t="shared" si="2085"/>
        <v>1.9416516769963468E-3</v>
      </c>
      <c r="W1802" s="5">
        <f t="shared" si="2086"/>
        <v>2.0167458149880683E-3</v>
      </c>
      <c r="X1802" s="5">
        <f t="shared" si="2087"/>
        <v>3.6186087899320093E-3</v>
      </c>
      <c r="Y1802" s="5">
        <f t="shared" si="2088"/>
        <v>3.2464005818826198E-3</v>
      </c>
      <c r="Z1802" s="5">
        <f t="shared" si="2089"/>
        <v>9.7866707533521488E-2</v>
      </c>
      <c r="AA1802" s="5">
        <f t="shared" si="2090"/>
        <v>4.8142744286293795E-2</v>
      </c>
      <c r="AB1802" s="5">
        <f t="shared" si="2091"/>
        <v>1.1841227143671933E-2</v>
      </c>
      <c r="AC1802" s="5">
        <f t="shared" si="2092"/>
        <v>1.0711188785746426E-4</v>
      </c>
      <c r="AD1802" s="5">
        <f t="shared" si="2093"/>
        <v>2.4802019120794396E-4</v>
      </c>
      <c r="AE1802" s="5">
        <f t="shared" si="2094"/>
        <v>4.4501792804810833E-4</v>
      </c>
      <c r="AF1802" s="5">
        <f t="shared" si="2095"/>
        <v>3.9924361665819133E-4</v>
      </c>
      <c r="AG1802" s="5">
        <f t="shared" si="2096"/>
        <v>2.3878508466904054E-4</v>
      </c>
      <c r="AH1802" s="5">
        <f t="shared" si="2097"/>
        <v>4.3900094584378914E-2</v>
      </c>
      <c r="AI1802" s="5">
        <f t="shared" si="2098"/>
        <v>2.1595403390841109E-2</v>
      </c>
      <c r="AJ1802" s="5">
        <f t="shared" si="2099"/>
        <v>5.3116223555825593E-3</v>
      </c>
      <c r="AK1802" s="5">
        <f t="shared" si="2100"/>
        <v>8.7096720037160185E-4</v>
      </c>
      <c r="AL1802" s="5">
        <f t="shared" si="2101"/>
        <v>3.7816732321465808E-6</v>
      </c>
      <c r="AM1802" s="5">
        <f t="shared" si="2102"/>
        <v>2.4401296302058405E-5</v>
      </c>
      <c r="AN1802" s="5">
        <f t="shared" si="2103"/>
        <v>4.3782783446552677E-5</v>
      </c>
      <c r="AO1802" s="5">
        <f t="shared" si="2104"/>
        <v>3.9279309234198802E-5</v>
      </c>
      <c r="AP1802" s="5">
        <f t="shared" si="2105"/>
        <v>2.3492706683046602E-5</v>
      </c>
      <c r="AQ1802" s="5">
        <f t="shared" si="2106"/>
        <v>1.0538129578698279E-5</v>
      </c>
      <c r="AR1802" s="5">
        <f t="shared" si="2107"/>
        <v>1.5753821523890953E-2</v>
      </c>
      <c r="AS1802" s="5">
        <f t="shared" si="2108"/>
        <v>7.7496445959093253E-3</v>
      </c>
      <c r="AT1802" s="5">
        <f t="shared" si="2109"/>
        <v>1.9061086629624795E-3</v>
      </c>
      <c r="AU1802" s="5">
        <f t="shared" si="2110"/>
        <v>3.1255198781962498E-4</v>
      </c>
      <c r="AV1802" s="5">
        <f t="shared" si="2111"/>
        <v>3.8437766031464408E-5</v>
      </c>
      <c r="AW1802" s="5">
        <f t="shared" si="2112"/>
        <v>9.2718806583125892E-8</v>
      </c>
      <c r="AX1802" s="5">
        <f t="shared" si="2113"/>
        <v>2.0005873255752938E-6</v>
      </c>
      <c r="AY1802" s="5">
        <f t="shared" si="2114"/>
        <v>3.5896159186506901E-6</v>
      </c>
      <c r="AZ1802" s="5">
        <f t="shared" si="2115"/>
        <v>3.220389902181626E-6</v>
      </c>
      <c r="BA1802" s="5">
        <f t="shared" si="2116"/>
        <v>1.92609485380481E-6</v>
      </c>
      <c r="BB1802" s="5">
        <f t="shared" si="2117"/>
        <v>8.6398887212543095E-7</v>
      </c>
      <c r="BC1802" s="5">
        <f t="shared" si="2118"/>
        <v>3.1004777139899748E-7</v>
      </c>
      <c r="BD1802" s="5">
        <f t="shared" si="2119"/>
        <v>4.7111305597452649E-3</v>
      </c>
      <c r="BE1802" s="5">
        <f t="shared" si="2120"/>
        <v>2.3175067349586083E-3</v>
      </c>
      <c r="BF1802" s="5">
        <f t="shared" si="2121"/>
        <v>5.7001577418275967E-4</v>
      </c>
      <c r="BG1802" s="5">
        <f t="shared" si="2122"/>
        <v>9.346768459279122E-5</v>
      </c>
      <c r="BH1802" s="5">
        <f t="shared" si="2123"/>
        <v>1.1494692505215404E-5</v>
      </c>
      <c r="BI1802" s="5">
        <f t="shared" si="2124"/>
        <v>1.130897433611152E-6</v>
      </c>
      <c r="BJ1802" s="8">
        <f t="shared" si="2125"/>
        <v>9.4738307652429868E-2</v>
      </c>
      <c r="BK1802" s="8">
        <f t="shared" si="2126"/>
        <v>0.21322861343905761</v>
      </c>
      <c r="BL1802" s="8">
        <f t="shared" si="2127"/>
        <v>0.59164388013091895</v>
      </c>
      <c r="BM1802" s="8">
        <f t="shared" si="2128"/>
        <v>0.39777308092457658</v>
      </c>
      <c r="BN1802" s="8">
        <f t="shared" si="2129"/>
        <v>0.59970093093423937</v>
      </c>
    </row>
    <row r="1803" spans="1:66" x14ac:dyDescent="0.25">
      <c r="A1803" t="s">
        <v>178</v>
      </c>
      <c r="B1803" t="s">
        <v>268</v>
      </c>
      <c r="C1803" t="s">
        <v>180</v>
      </c>
      <c r="D1803" s="7" t="s">
        <v>576</v>
      </c>
      <c r="E1803">
        <f>VLOOKUP(A1803,home!$A$2:$E$405,3,FALSE)</f>
        <v>1.5686274509803899</v>
      </c>
      <c r="F1803">
        <f>VLOOKUP(B1803,home!$B$2:$E$405,3,FALSE)</f>
        <v>0.64</v>
      </c>
      <c r="G1803">
        <f>VLOOKUP(C1803,away!$B$2:$E$405,4,FALSE)</f>
        <v>1.01</v>
      </c>
      <c r="H1803">
        <f>VLOOKUP(A1803,away!$A$2:$E$405,3,FALSE)</f>
        <v>1.29084967320261</v>
      </c>
      <c r="I1803">
        <f>VLOOKUP(C1803,away!$B$2:$E$405,3,FALSE)</f>
        <v>0.53</v>
      </c>
      <c r="J1803">
        <f>VLOOKUP(B1803,home!$B$2:$E$405,4,FALSE)</f>
        <v>1.1399999999999999</v>
      </c>
      <c r="K1803" s="3">
        <f t="shared" si="2074"/>
        <v>1.0139607843137242</v>
      </c>
      <c r="L1803" s="3">
        <f t="shared" si="2075"/>
        <v>0.7799313725490169</v>
      </c>
      <c r="M1803" s="5">
        <f t="shared" si="2076"/>
        <v>0.16631159748795754</v>
      </c>
      <c r="N1803" s="5">
        <f t="shared" si="2077"/>
        <v>0.1686334378293578</v>
      </c>
      <c r="O1803" s="5">
        <f t="shared" si="2078"/>
        <v>0.12971163249960235</v>
      </c>
      <c r="P1803" s="5">
        <f t="shared" si="2079"/>
        <v>0.13152250862391032</v>
      </c>
      <c r="Q1803" s="5">
        <f t="shared" si="2080"/>
        <v>8.5493846441487636E-2</v>
      </c>
      <c r="R1803" s="5">
        <f t="shared" si="2081"/>
        <v>5.0583085785494253E-2</v>
      </c>
      <c r="S1803" s="5">
        <f t="shared" si="2082"/>
        <v>2.6002651853517175E-2</v>
      </c>
      <c r="T1803" s="5">
        <f t="shared" si="2083"/>
        <v>6.6679332999604338E-2</v>
      </c>
      <c r="U1803" s="5">
        <f t="shared" si="2084"/>
        <v>5.1289265336068139E-2</v>
      </c>
      <c r="V1803" s="5">
        <f t="shared" si="2085"/>
        <v>2.2848236244528124E-3</v>
      </c>
      <c r="W1803" s="5">
        <f t="shared" si="2086"/>
        <v>2.8895802530602633E-2</v>
      </c>
      <c r="X1803" s="5">
        <f t="shared" si="2087"/>
        <v>2.2536742928598266E-2</v>
      </c>
      <c r="Y1803" s="5">
        <f t="shared" si="2088"/>
        <v>8.7885564225429966E-3</v>
      </c>
      <c r="Z1803" s="5">
        <f t="shared" si="2089"/>
        <v>1.3150445174815067E-2</v>
      </c>
      <c r="AA1803" s="5">
        <f t="shared" si="2090"/>
        <v>1.3334035703530114E-2</v>
      </c>
      <c r="AB1803" s="5">
        <f t="shared" si="2091"/>
        <v>6.7600946500092976E-3</v>
      </c>
      <c r="AC1803" s="5">
        <f t="shared" si="2092"/>
        <v>1.1293023885216742E-4</v>
      </c>
      <c r="AD1803" s="5">
        <f t="shared" si="2093"/>
        <v>7.3248026493260851E-3</v>
      </c>
      <c r="AE1803" s="5">
        <f t="shared" si="2094"/>
        <v>5.7128433839395689E-3</v>
      </c>
      <c r="AF1803" s="5">
        <f t="shared" si="2095"/>
        <v>2.2278128907967784E-3</v>
      </c>
      <c r="AG1803" s="5">
        <f t="shared" si="2096"/>
        <v>5.7918038856717496E-4</v>
      </c>
      <c r="AH1803" s="5">
        <f t="shared" si="2097"/>
        <v>2.5641111887060282E-3</v>
      </c>
      <c r="AI1803" s="5">
        <f t="shared" si="2098"/>
        <v>2.5999081919679595E-3</v>
      </c>
      <c r="AJ1803" s="5">
        <f t="shared" si="2099"/>
        <v>1.3181024747357542E-3</v>
      </c>
      <c r="AK1803" s="5">
        <f t="shared" si="2100"/>
        <v>4.4550140636297539E-4</v>
      </c>
      <c r="AL1803" s="5">
        <f t="shared" si="2101"/>
        <v>3.5722988745652421E-6</v>
      </c>
      <c r="AM1803" s="5">
        <f t="shared" si="2102"/>
        <v>1.4854125278507848E-3</v>
      </c>
      <c r="AN1803" s="5">
        <f t="shared" si="2103"/>
        <v>1.1585198316481674E-3</v>
      </c>
      <c r="AO1803" s="5">
        <f t="shared" si="2104"/>
        <v>4.5178298121130542E-4</v>
      </c>
      <c r="AP1803" s="5">
        <f t="shared" si="2105"/>
        <v>1.1745324021014007E-4</v>
      </c>
      <c r="AQ1803" s="5">
        <f t="shared" si="2106"/>
        <v>2.2901366711855983E-5</v>
      </c>
      <c r="AR1803" s="5">
        <f t="shared" si="2107"/>
        <v>3.9996615175515692E-4</v>
      </c>
      <c r="AS1803" s="5">
        <f t="shared" si="2108"/>
        <v>4.0554999293260089E-4</v>
      </c>
      <c r="AT1803" s="5">
        <f t="shared" si="2109"/>
        <v>2.0560589445618263E-4</v>
      </c>
      <c r="AU1803" s="5">
        <f t="shared" si="2110"/>
        <v>6.949210466743858E-5</v>
      </c>
      <c r="AV1803" s="5">
        <f t="shared" si="2111"/>
        <v>1.7615567238051858E-5</v>
      </c>
      <c r="AW1803" s="5">
        <f t="shared" si="2112"/>
        <v>7.847346597755597E-8</v>
      </c>
      <c r="AX1803" s="5">
        <f t="shared" si="2113"/>
        <v>2.5102500862816881E-4</v>
      </c>
      <c r="AY1803" s="5">
        <f t="shared" si="2114"/>
        <v>1.957822795234965E-4</v>
      </c>
      <c r="AZ1803" s="5">
        <f t="shared" si="2115"/>
        <v>7.6348370994767942E-5</v>
      </c>
      <c r="BA1803" s="5">
        <f t="shared" si="2116"/>
        <v>1.9848829927276971E-5</v>
      </c>
      <c r="BB1803" s="5">
        <f t="shared" si="2117"/>
        <v>3.8701812921682827E-6</v>
      </c>
      <c r="BC1803" s="5">
        <f t="shared" si="2118"/>
        <v>6.0369516144286764E-7</v>
      </c>
      <c r="BD1803" s="5">
        <f t="shared" si="2119"/>
        <v>5.1991024951924625E-5</v>
      </c>
      <c r="BE1803" s="5">
        <f t="shared" si="2120"/>
        <v>5.271686043752789E-5</v>
      </c>
      <c r="BF1803" s="5">
        <f t="shared" si="2121"/>
        <v>2.6726414577896455E-5</v>
      </c>
      <c r="BG1803" s="5">
        <f t="shared" si="2122"/>
        <v>9.0331787624325467E-6</v>
      </c>
      <c r="BH1803" s="5">
        <f t="shared" si="2123"/>
        <v>2.2898222557005454E-6</v>
      </c>
      <c r="BI1803" s="5">
        <f t="shared" si="2124"/>
        <v>4.6435799406582932E-7</v>
      </c>
      <c r="BJ1803" s="8">
        <f t="shared" si="2125"/>
        <v>0.4006559067779828</v>
      </c>
      <c r="BK1803" s="8">
        <f t="shared" si="2126"/>
        <v>0.3264338664070881</v>
      </c>
      <c r="BL1803" s="8">
        <f t="shared" si="2127"/>
        <v>0.2598471886065058</v>
      </c>
      <c r="BM1803" s="8">
        <f t="shared" si="2128"/>
        <v>0.26763559449252428</v>
      </c>
      <c r="BN1803" s="8">
        <f t="shared" si="2129"/>
        <v>0.73225610866780988</v>
      </c>
    </row>
    <row r="1804" spans="1:66" x14ac:dyDescent="0.25">
      <c r="A1804" t="s">
        <v>178</v>
      </c>
      <c r="B1804" t="s">
        <v>518</v>
      </c>
      <c r="C1804" t="s">
        <v>272</v>
      </c>
      <c r="D1804" s="7" t="s">
        <v>576</v>
      </c>
      <c r="E1804">
        <f>VLOOKUP(A1804,home!$A$2:$E$405,3,FALSE)</f>
        <v>1.5686274509803899</v>
      </c>
      <c r="F1804" t="e">
        <f>VLOOKUP(B1804,home!$B$2:$E$405,3,FALSE)</f>
        <v>#N/A</v>
      </c>
      <c r="G1804">
        <f>VLOOKUP(C1804,away!$B$2:$E$405,4,FALSE)</f>
        <v>0.9</v>
      </c>
      <c r="H1804">
        <f>VLOOKUP(A1804,away!$A$2:$E$405,3,FALSE)</f>
        <v>1.29084967320261</v>
      </c>
      <c r="I1804">
        <f>VLOOKUP(C1804,away!$B$2:$E$405,3,FALSE)</f>
        <v>0.53</v>
      </c>
      <c r="J1804" t="e">
        <f>VLOOKUP(B1804,home!$B$2:$E$405,4,FALSE)</f>
        <v>#N/A</v>
      </c>
      <c r="K1804" s="3" t="e">
        <f t="shared" si="2074"/>
        <v>#N/A</v>
      </c>
      <c r="L1804" s="3" t="e">
        <f t="shared" si="2075"/>
        <v>#N/A</v>
      </c>
      <c r="M1804" s="5" t="e">
        <f t="shared" si="2076"/>
        <v>#N/A</v>
      </c>
      <c r="N1804" s="5" t="e">
        <f t="shared" si="2077"/>
        <v>#N/A</v>
      </c>
      <c r="O1804" s="5" t="e">
        <f t="shared" si="2078"/>
        <v>#N/A</v>
      </c>
      <c r="P1804" s="5" t="e">
        <f t="shared" si="2079"/>
        <v>#N/A</v>
      </c>
      <c r="Q1804" s="5" t="e">
        <f t="shared" si="2080"/>
        <v>#N/A</v>
      </c>
      <c r="R1804" s="5" t="e">
        <f t="shared" si="2081"/>
        <v>#N/A</v>
      </c>
      <c r="S1804" s="5" t="e">
        <f t="shared" si="2082"/>
        <v>#N/A</v>
      </c>
      <c r="T1804" s="5" t="e">
        <f t="shared" si="2083"/>
        <v>#N/A</v>
      </c>
      <c r="U1804" s="5" t="e">
        <f t="shared" si="2084"/>
        <v>#N/A</v>
      </c>
      <c r="V1804" s="5" t="e">
        <f t="shared" si="2085"/>
        <v>#N/A</v>
      </c>
      <c r="W1804" s="5" t="e">
        <f t="shared" si="2086"/>
        <v>#N/A</v>
      </c>
      <c r="X1804" s="5" t="e">
        <f t="shared" si="2087"/>
        <v>#N/A</v>
      </c>
      <c r="Y1804" s="5" t="e">
        <f t="shared" si="2088"/>
        <v>#N/A</v>
      </c>
      <c r="Z1804" s="5" t="e">
        <f t="shared" si="2089"/>
        <v>#N/A</v>
      </c>
      <c r="AA1804" s="5" t="e">
        <f t="shared" si="2090"/>
        <v>#N/A</v>
      </c>
      <c r="AB1804" s="5" t="e">
        <f t="shared" si="2091"/>
        <v>#N/A</v>
      </c>
      <c r="AC1804" s="5" t="e">
        <f t="shared" si="2092"/>
        <v>#N/A</v>
      </c>
      <c r="AD1804" s="5" t="e">
        <f t="shared" si="2093"/>
        <v>#N/A</v>
      </c>
      <c r="AE1804" s="5" t="e">
        <f t="shared" si="2094"/>
        <v>#N/A</v>
      </c>
      <c r="AF1804" s="5" t="e">
        <f t="shared" si="2095"/>
        <v>#N/A</v>
      </c>
      <c r="AG1804" s="5" t="e">
        <f t="shared" si="2096"/>
        <v>#N/A</v>
      </c>
      <c r="AH1804" s="5" t="e">
        <f t="shared" si="2097"/>
        <v>#N/A</v>
      </c>
      <c r="AI1804" s="5" t="e">
        <f t="shared" si="2098"/>
        <v>#N/A</v>
      </c>
      <c r="AJ1804" s="5" t="e">
        <f t="shared" si="2099"/>
        <v>#N/A</v>
      </c>
      <c r="AK1804" s="5" t="e">
        <f t="shared" si="2100"/>
        <v>#N/A</v>
      </c>
      <c r="AL1804" s="5" t="e">
        <f t="shared" si="2101"/>
        <v>#N/A</v>
      </c>
      <c r="AM1804" s="5" t="e">
        <f t="shared" si="2102"/>
        <v>#N/A</v>
      </c>
      <c r="AN1804" s="5" t="e">
        <f t="shared" si="2103"/>
        <v>#N/A</v>
      </c>
      <c r="AO1804" s="5" t="e">
        <f t="shared" si="2104"/>
        <v>#N/A</v>
      </c>
      <c r="AP1804" s="5" t="e">
        <f t="shared" si="2105"/>
        <v>#N/A</v>
      </c>
      <c r="AQ1804" s="5" t="e">
        <f t="shared" si="2106"/>
        <v>#N/A</v>
      </c>
      <c r="AR1804" s="5" t="e">
        <f t="shared" si="2107"/>
        <v>#N/A</v>
      </c>
      <c r="AS1804" s="5" t="e">
        <f t="shared" si="2108"/>
        <v>#N/A</v>
      </c>
      <c r="AT1804" s="5" t="e">
        <f t="shared" si="2109"/>
        <v>#N/A</v>
      </c>
      <c r="AU1804" s="5" t="e">
        <f t="shared" si="2110"/>
        <v>#N/A</v>
      </c>
      <c r="AV1804" s="5" t="e">
        <f t="shared" si="2111"/>
        <v>#N/A</v>
      </c>
      <c r="AW1804" s="5" t="e">
        <f t="shared" si="2112"/>
        <v>#N/A</v>
      </c>
      <c r="AX1804" s="5" t="e">
        <f t="shared" si="2113"/>
        <v>#N/A</v>
      </c>
      <c r="AY1804" s="5" t="e">
        <f t="shared" si="2114"/>
        <v>#N/A</v>
      </c>
      <c r="AZ1804" s="5" t="e">
        <f t="shared" si="2115"/>
        <v>#N/A</v>
      </c>
      <c r="BA1804" s="5" t="e">
        <f t="shared" si="2116"/>
        <v>#N/A</v>
      </c>
      <c r="BB1804" s="5" t="e">
        <f t="shared" si="2117"/>
        <v>#N/A</v>
      </c>
      <c r="BC1804" s="5" t="e">
        <f t="shared" si="2118"/>
        <v>#N/A</v>
      </c>
      <c r="BD1804" s="5" t="e">
        <f t="shared" si="2119"/>
        <v>#N/A</v>
      </c>
      <c r="BE1804" s="5" t="e">
        <f t="shared" si="2120"/>
        <v>#N/A</v>
      </c>
      <c r="BF1804" s="5" t="e">
        <f t="shared" si="2121"/>
        <v>#N/A</v>
      </c>
      <c r="BG1804" s="5" t="e">
        <f t="shared" si="2122"/>
        <v>#N/A</v>
      </c>
      <c r="BH1804" s="5" t="e">
        <f t="shared" si="2123"/>
        <v>#N/A</v>
      </c>
      <c r="BI1804" s="5" t="e">
        <f t="shared" si="2124"/>
        <v>#N/A</v>
      </c>
      <c r="BJ1804" s="8" t="e">
        <f t="shared" si="2125"/>
        <v>#N/A</v>
      </c>
      <c r="BK1804" s="8" t="e">
        <f t="shared" si="2126"/>
        <v>#N/A</v>
      </c>
      <c r="BL1804" s="8" t="e">
        <f t="shared" si="2127"/>
        <v>#N/A</v>
      </c>
      <c r="BM1804" s="8" t="e">
        <f t="shared" si="2128"/>
        <v>#N/A</v>
      </c>
      <c r="BN1804" s="8" t="e">
        <f t="shared" si="2129"/>
        <v>#N/A</v>
      </c>
    </row>
    <row r="1805" spans="1:66" x14ac:dyDescent="0.25">
      <c r="A1805" t="s">
        <v>28</v>
      </c>
      <c r="B1805" t="s">
        <v>519</v>
      </c>
      <c r="C1805" t="s">
        <v>276</v>
      </c>
      <c r="D1805" s="7" t="s">
        <v>576</v>
      </c>
      <c r="E1805">
        <f>VLOOKUP(A1805,home!$A$2:$E$405,3,FALSE)</f>
        <v>1.4313725490196101</v>
      </c>
      <c r="F1805" t="e">
        <f>VLOOKUP(B1805,home!$B$2:$E$405,3,FALSE)</f>
        <v>#N/A</v>
      </c>
      <c r="G1805">
        <f>VLOOKUP(C1805,away!$B$2:$E$405,4,FALSE)</f>
        <v>1.27</v>
      </c>
      <c r="H1805">
        <f>VLOOKUP(A1805,away!$A$2:$E$405,3,FALSE)</f>
        <v>1.20588235294118</v>
      </c>
      <c r="I1805">
        <f>VLOOKUP(C1805,away!$B$2:$E$405,3,FALSE)</f>
        <v>0.57999999999999996</v>
      </c>
      <c r="J1805" t="e">
        <f>VLOOKUP(B1805,home!$B$2:$E$405,4,FALSE)</f>
        <v>#N/A</v>
      </c>
      <c r="K1805" s="3" t="e">
        <f t="shared" si="2074"/>
        <v>#N/A</v>
      </c>
      <c r="L1805" s="3" t="e">
        <f t="shared" si="2075"/>
        <v>#N/A</v>
      </c>
      <c r="M1805" s="5" t="e">
        <f t="shared" si="2076"/>
        <v>#N/A</v>
      </c>
      <c r="N1805" s="5" t="e">
        <f t="shared" si="2077"/>
        <v>#N/A</v>
      </c>
      <c r="O1805" s="5" t="e">
        <f t="shared" si="2078"/>
        <v>#N/A</v>
      </c>
      <c r="P1805" s="5" t="e">
        <f t="shared" si="2079"/>
        <v>#N/A</v>
      </c>
      <c r="Q1805" s="5" t="e">
        <f t="shared" si="2080"/>
        <v>#N/A</v>
      </c>
      <c r="R1805" s="5" t="e">
        <f t="shared" si="2081"/>
        <v>#N/A</v>
      </c>
      <c r="S1805" s="5" t="e">
        <f t="shared" si="2082"/>
        <v>#N/A</v>
      </c>
      <c r="T1805" s="5" t="e">
        <f t="shared" si="2083"/>
        <v>#N/A</v>
      </c>
      <c r="U1805" s="5" t="e">
        <f t="shared" si="2084"/>
        <v>#N/A</v>
      </c>
      <c r="V1805" s="5" t="e">
        <f t="shared" si="2085"/>
        <v>#N/A</v>
      </c>
      <c r="W1805" s="5" t="e">
        <f t="shared" si="2086"/>
        <v>#N/A</v>
      </c>
      <c r="X1805" s="5" t="e">
        <f t="shared" si="2087"/>
        <v>#N/A</v>
      </c>
      <c r="Y1805" s="5" t="e">
        <f t="shared" si="2088"/>
        <v>#N/A</v>
      </c>
      <c r="Z1805" s="5" t="e">
        <f t="shared" si="2089"/>
        <v>#N/A</v>
      </c>
      <c r="AA1805" s="5" t="e">
        <f t="shared" si="2090"/>
        <v>#N/A</v>
      </c>
      <c r="AB1805" s="5" t="e">
        <f t="shared" si="2091"/>
        <v>#N/A</v>
      </c>
      <c r="AC1805" s="5" t="e">
        <f t="shared" si="2092"/>
        <v>#N/A</v>
      </c>
      <c r="AD1805" s="5" t="e">
        <f t="shared" si="2093"/>
        <v>#N/A</v>
      </c>
      <c r="AE1805" s="5" t="e">
        <f t="shared" si="2094"/>
        <v>#N/A</v>
      </c>
      <c r="AF1805" s="5" t="e">
        <f t="shared" si="2095"/>
        <v>#N/A</v>
      </c>
      <c r="AG1805" s="5" t="e">
        <f t="shared" si="2096"/>
        <v>#N/A</v>
      </c>
      <c r="AH1805" s="5" t="e">
        <f t="shared" si="2097"/>
        <v>#N/A</v>
      </c>
      <c r="AI1805" s="5" t="e">
        <f t="shared" si="2098"/>
        <v>#N/A</v>
      </c>
      <c r="AJ1805" s="5" t="e">
        <f t="shared" si="2099"/>
        <v>#N/A</v>
      </c>
      <c r="AK1805" s="5" t="e">
        <f t="shared" si="2100"/>
        <v>#N/A</v>
      </c>
      <c r="AL1805" s="5" t="e">
        <f t="shared" si="2101"/>
        <v>#N/A</v>
      </c>
      <c r="AM1805" s="5" t="e">
        <f t="shared" si="2102"/>
        <v>#N/A</v>
      </c>
      <c r="AN1805" s="5" t="e">
        <f t="shared" si="2103"/>
        <v>#N/A</v>
      </c>
      <c r="AO1805" s="5" t="e">
        <f t="shared" si="2104"/>
        <v>#N/A</v>
      </c>
      <c r="AP1805" s="5" t="e">
        <f t="shared" si="2105"/>
        <v>#N/A</v>
      </c>
      <c r="AQ1805" s="5" t="e">
        <f t="shared" si="2106"/>
        <v>#N/A</v>
      </c>
      <c r="AR1805" s="5" t="e">
        <f t="shared" si="2107"/>
        <v>#N/A</v>
      </c>
      <c r="AS1805" s="5" t="e">
        <f t="shared" si="2108"/>
        <v>#N/A</v>
      </c>
      <c r="AT1805" s="5" t="e">
        <f t="shared" si="2109"/>
        <v>#N/A</v>
      </c>
      <c r="AU1805" s="5" t="e">
        <f t="shared" si="2110"/>
        <v>#N/A</v>
      </c>
      <c r="AV1805" s="5" t="e">
        <f t="shared" si="2111"/>
        <v>#N/A</v>
      </c>
      <c r="AW1805" s="5" t="e">
        <f t="shared" si="2112"/>
        <v>#N/A</v>
      </c>
      <c r="AX1805" s="5" t="e">
        <f t="shared" si="2113"/>
        <v>#N/A</v>
      </c>
      <c r="AY1805" s="5" t="e">
        <f t="shared" si="2114"/>
        <v>#N/A</v>
      </c>
      <c r="AZ1805" s="5" t="e">
        <f t="shared" si="2115"/>
        <v>#N/A</v>
      </c>
      <c r="BA1805" s="5" t="e">
        <f t="shared" si="2116"/>
        <v>#N/A</v>
      </c>
      <c r="BB1805" s="5" t="e">
        <f t="shared" si="2117"/>
        <v>#N/A</v>
      </c>
      <c r="BC1805" s="5" t="e">
        <f t="shared" si="2118"/>
        <v>#N/A</v>
      </c>
      <c r="BD1805" s="5" t="e">
        <f t="shared" si="2119"/>
        <v>#N/A</v>
      </c>
      <c r="BE1805" s="5" t="e">
        <f t="shared" si="2120"/>
        <v>#N/A</v>
      </c>
      <c r="BF1805" s="5" t="e">
        <f t="shared" si="2121"/>
        <v>#N/A</v>
      </c>
      <c r="BG1805" s="5" t="e">
        <f t="shared" si="2122"/>
        <v>#N/A</v>
      </c>
      <c r="BH1805" s="5" t="e">
        <f t="shared" si="2123"/>
        <v>#N/A</v>
      </c>
      <c r="BI1805" s="5" t="e">
        <f t="shared" si="2124"/>
        <v>#N/A</v>
      </c>
      <c r="BJ1805" s="8" t="e">
        <f t="shared" si="2125"/>
        <v>#N/A</v>
      </c>
      <c r="BK1805" s="8" t="e">
        <f t="shared" si="2126"/>
        <v>#N/A</v>
      </c>
      <c r="BL1805" s="8" t="e">
        <f t="shared" si="2127"/>
        <v>#N/A</v>
      </c>
      <c r="BM1805" s="8" t="e">
        <f t="shared" si="2128"/>
        <v>#N/A</v>
      </c>
      <c r="BN1805" s="8" t="e">
        <f t="shared" si="2129"/>
        <v>#N/A</v>
      </c>
    </row>
    <row r="1806" spans="1:66" x14ac:dyDescent="0.25">
      <c r="A1806" t="s">
        <v>28</v>
      </c>
      <c r="B1806" t="s">
        <v>187</v>
      </c>
      <c r="C1806" t="s">
        <v>456</v>
      </c>
      <c r="D1806" s="7" t="s">
        <v>576</v>
      </c>
      <c r="E1806">
        <f>VLOOKUP(A1806,home!$A$2:$E$405,3,FALSE)</f>
        <v>1.4313725490196101</v>
      </c>
      <c r="F1806">
        <f>VLOOKUP(B1806,home!$B$2:$E$405,3,FALSE)</f>
        <v>0.78</v>
      </c>
      <c r="G1806">
        <f>VLOOKUP(C1806,away!$B$2:$E$405,4,FALSE)</f>
        <v>1.03</v>
      </c>
      <c r="H1806">
        <f>VLOOKUP(A1806,away!$A$2:$E$405,3,FALSE)</f>
        <v>1.20588235294118</v>
      </c>
      <c r="I1806">
        <f>VLOOKUP(C1806,away!$B$2:$E$405,3,FALSE)</f>
        <v>0.62</v>
      </c>
      <c r="J1806">
        <f>VLOOKUP(B1806,home!$B$2:$E$405,4,FALSE)</f>
        <v>1.07</v>
      </c>
      <c r="K1806" s="3">
        <f t="shared" si="2074"/>
        <v>1.1499647058823548</v>
      </c>
      <c r="L1806" s="3">
        <f t="shared" si="2075"/>
        <v>0.79998235294117881</v>
      </c>
      <c r="M1806" s="5">
        <f t="shared" si="2076"/>
        <v>0.14228160394262815</v>
      </c>
      <c r="N1806" s="5">
        <f t="shared" si="2077"/>
        <v>0.16361882283035409</v>
      </c>
      <c r="O1806" s="5">
        <f t="shared" si="2078"/>
        <v>0.11382277230226857</v>
      </c>
      <c r="P1806" s="5">
        <f t="shared" si="2079"/>
        <v>0.13089217087329252</v>
      </c>
      <c r="Q1806" s="5">
        <f t="shared" si="2080"/>
        <v>9.4077935736462656E-2</v>
      </c>
      <c r="R1806" s="5">
        <f t="shared" si="2081"/>
        <v>4.5528104602328423E-2</v>
      </c>
      <c r="S1806" s="5">
        <f t="shared" si="2082"/>
        <v>3.0103611291224287E-2</v>
      </c>
      <c r="T1806" s="5">
        <f t="shared" si="2083"/>
        <v>7.5260688390304406E-2</v>
      </c>
      <c r="U1806" s="5">
        <f t="shared" si="2084"/>
        <v>5.2355713418397683E-2</v>
      </c>
      <c r="V1806" s="5">
        <f t="shared" si="2085"/>
        <v>3.0770957217920183E-3</v>
      </c>
      <c r="W1806" s="5">
        <f t="shared" si="2086"/>
        <v>3.606210189973344E-2</v>
      </c>
      <c r="X1806" s="5">
        <f t="shared" si="2087"/>
        <v>2.8849045129753313E-2</v>
      </c>
      <c r="Y1806" s="5">
        <f t="shared" si="2088"/>
        <v>1.1539363501503154E-2</v>
      </c>
      <c r="Z1806" s="5">
        <f t="shared" si="2089"/>
        <v>1.214056008157427E-2</v>
      </c>
      <c r="AA1806" s="5">
        <f t="shared" si="2090"/>
        <v>1.3961215603454612E-2</v>
      </c>
      <c r="AB1806" s="5">
        <f t="shared" si="2091"/>
        <v>8.0274525975934166E-3</v>
      </c>
      <c r="AC1806" s="5">
        <f t="shared" si="2092"/>
        <v>1.7692367101999226E-4</v>
      </c>
      <c r="AD1806" s="5">
        <f t="shared" si="2093"/>
        <v>1.0367536101156616E-2</v>
      </c>
      <c r="AE1806" s="5">
        <f t="shared" si="2094"/>
        <v>8.2938459244058845E-3</v>
      </c>
      <c r="AF1806" s="5">
        <f t="shared" si="2095"/>
        <v>3.3174651887689127E-3</v>
      </c>
      <c r="AG1806" s="5">
        <f t="shared" si="2096"/>
        <v>8.8463786917060243E-4</v>
      </c>
      <c r="AH1806" s="5">
        <f t="shared" si="2097"/>
        <v>2.4280584550203828E-3</v>
      </c>
      <c r="AI1806" s="5">
        <f t="shared" si="2098"/>
        <v>2.7921815270926793E-3</v>
      </c>
      <c r="AJ1806" s="5">
        <f t="shared" si="2099"/>
        <v>1.6054551042866392E-3</v>
      </c>
      <c r="AK1806" s="5">
        <f t="shared" si="2100"/>
        <v>6.1540556893610327E-4</v>
      </c>
      <c r="AL1806" s="5">
        <f t="shared" si="2101"/>
        <v>6.5104476578762598E-6</v>
      </c>
      <c r="AM1806" s="5">
        <f t="shared" si="2102"/>
        <v>2.3844601206582535E-3</v>
      </c>
      <c r="AN1806" s="5">
        <f t="shared" si="2103"/>
        <v>1.9075260178185967E-3</v>
      </c>
      <c r="AO1806" s="5">
        <f t="shared" si="2104"/>
        <v>7.6299357601551892E-4</v>
      </c>
      <c r="AP1806" s="5">
        <f t="shared" si="2105"/>
        <v>2.0346046540663303E-4</v>
      </c>
      <c r="AQ1806" s="5">
        <f t="shared" si="2106"/>
        <v>4.0691195461626391E-5</v>
      </c>
      <c r="AR1806" s="5">
        <f t="shared" si="2107"/>
        <v>3.8848078318518589E-4</v>
      </c>
      <c r="AS1806" s="5">
        <f t="shared" si="2108"/>
        <v>4.4673918957649912E-4</v>
      </c>
      <c r="AT1806" s="5">
        <f t="shared" si="2109"/>
        <v>2.5686715037373026E-4</v>
      </c>
      <c r="AU1806" s="5">
        <f t="shared" si="2110"/>
        <v>9.8462719010121753E-5</v>
      </c>
      <c r="AV1806" s="5">
        <f t="shared" si="2111"/>
        <v>2.8307162926712894E-5</v>
      </c>
      <c r="AW1806" s="5">
        <f t="shared" si="2112"/>
        <v>1.663693305862768E-7</v>
      </c>
      <c r="AX1806" s="5">
        <f t="shared" si="2113"/>
        <v>4.5700749689016145E-4</v>
      </c>
      <c r="AY1806" s="5">
        <f t="shared" si="2114"/>
        <v>3.6559793267394979E-4</v>
      </c>
      <c r="AZ1806" s="5">
        <f t="shared" si="2115"/>
        <v>1.462359472054685E-4</v>
      </c>
      <c r="BA1806" s="5">
        <f t="shared" si="2116"/>
        <v>3.8995392376670904E-5</v>
      </c>
      <c r="BB1806" s="5">
        <f t="shared" si="2117"/>
        <v>7.7989064368384221E-6</v>
      </c>
      <c r="BC1806" s="5">
        <f t="shared" si="2118"/>
        <v>1.2477975043420213E-6</v>
      </c>
      <c r="BD1806" s="5">
        <f t="shared" si="2119"/>
        <v>5.1796295167486146E-5</v>
      </c>
      <c r="BE1806" s="5">
        <f t="shared" si="2120"/>
        <v>5.9563911338073839E-5</v>
      </c>
      <c r="BF1806" s="5">
        <f t="shared" si="2121"/>
        <v>3.4248197891545383E-5</v>
      </c>
      <c r="BG1806" s="5">
        <f t="shared" si="2122"/>
        <v>1.3128072938450554E-5</v>
      </c>
      <c r="BH1806" s="5">
        <f t="shared" si="2123"/>
        <v>3.7742051338668473E-6</v>
      </c>
      <c r="BI1806" s="5">
        <f t="shared" si="2124"/>
        <v>8.6804053934137268E-7</v>
      </c>
      <c r="BJ1806" s="8">
        <f t="shared" si="2125"/>
        <v>0.43858745742006106</v>
      </c>
      <c r="BK1806" s="8">
        <f t="shared" si="2126"/>
        <v>0.3069035138802888</v>
      </c>
      <c r="BL1806" s="8">
        <f t="shared" si="2127"/>
        <v>0.24251859490745953</v>
      </c>
      <c r="BM1806" s="8">
        <f t="shared" si="2128"/>
        <v>0.30956328443870573</v>
      </c>
      <c r="BN1806" s="8">
        <f t="shared" si="2129"/>
        <v>0.6902214102873343</v>
      </c>
    </row>
    <row r="1807" spans="1:66" x14ac:dyDescent="0.25">
      <c r="A1807" t="s">
        <v>28</v>
      </c>
      <c r="B1807" t="s">
        <v>277</v>
      </c>
      <c r="C1807" t="s">
        <v>191</v>
      </c>
      <c r="D1807" s="7" t="s">
        <v>576</v>
      </c>
      <c r="E1807">
        <f>VLOOKUP(A1807,home!$A$2:$E$405,3,FALSE)</f>
        <v>1.4313725490196101</v>
      </c>
      <c r="F1807">
        <f>VLOOKUP(B1807,home!$B$2:$E$405,3,FALSE)</f>
        <v>0.9</v>
      </c>
      <c r="G1807">
        <f>VLOOKUP(C1807,away!$B$2:$E$405,4,FALSE)</f>
        <v>1.32</v>
      </c>
      <c r="H1807">
        <f>VLOOKUP(A1807,away!$A$2:$E$405,3,FALSE)</f>
        <v>1.20588235294118</v>
      </c>
      <c r="I1807">
        <f>VLOOKUP(C1807,away!$B$2:$E$405,3,FALSE)</f>
        <v>0.78</v>
      </c>
      <c r="J1807">
        <f>VLOOKUP(B1807,home!$B$2:$E$405,4,FALSE)</f>
        <v>1.02</v>
      </c>
      <c r="K1807" s="3">
        <f t="shared" si="2074"/>
        <v>1.7004705882352968</v>
      </c>
      <c r="L1807" s="3">
        <f t="shared" si="2075"/>
        <v>0.95940000000000281</v>
      </c>
      <c r="M1807" s="5">
        <f t="shared" si="2076"/>
        <v>6.995727445321985E-2</v>
      </c>
      <c r="N1807" s="5">
        <f t="shared" si="2077"/>
        <v>0.11896028764080485</v>
      </c>
      <c r="O1807" s="5">
        <f t="shared" si="2078"/>
        <v>6.7117009110419318E-2</v>
      </c>
      <c r="P1807" s="5">
        <f t="shared" si="2079"/>
        <v>0.11413049996258851</v>
      </c>
      <c r="Q1807" s="5">
        <f t="shared" si="2080"/>
        <v>0.1011442351505998</v>
      </c>
      <c r="R1807" s="5">
        <f t="shared" si="2081"/>
        <v>3.2196029270268239E-2</v>
      </c>
      <c r="S1807" s="5">
        <f t="shared" si="2082"/>
        <v>4.6549022683912242E-2</v>
      </c>
      <c r="T1807" s="5">
        <f t="shared" si="2083"/>
        <v>9.7037779203485719E-2</v>
      </c>
      <c r="U1807" s="5">
        <f t="shared" si="2084"/>
        <v>5.4748400832053866E-2</v>
      </c>
      <c r="V1807" s="5">
        <f t="shared" si="2085"/>
        <v>8.4379490088106659E-3</v>
      </c>
      <c r="W1807" s="5">
        <f t="shared" si="2086"/>
        <v>5.7330932347716551E-2</v>
      </c>
      <c r="X1807" s="5">
        <f t="shared" si="2087"/>
        <v>5.5003296494399417E-2</v>
      </c>
      <c r="Y1807" s="5">
        <f t="shared" si="2088"/>
        <v>2.638508132836348E-2</v>
      </c>
      <c r="Z1807" s="5">
        <f t="shared" si="2089"/>
        <v>1.0296290160631815E-2</v>
      </c>
      <c r="AA1807" s="5">
        <f t="shared" si="2090"/>
        <v>1.7508538586090878E-2</v>
      </c>
      <c r="AB1807" s="5">
        <f t="shared" si="2091"/>
        <v>1.4886377454315178E-2</v>
      </c>
      <c r="AC1807" s="5">
        <f t="shared" si="2092"/>
        <v>8.603709787164106E-4</v>
      </c>
      <c r="AD1807" s="5">
        <f t="shared" si="2093"/>
        <v>2.4372391063349885E-2</v>
      </c>
      <c r="AE1807" s="5">
        <f t="shared" si="2094"/>
        <v>2.3382871986177948E-2</v>
      </c>
      <c r="AF1807" s="5">
        <f t="shared" si="2095"/>
        <v>1.1216763691769594E-2</v>
      </c>
      <c r="AG1807" s="5">
        <f t="shared" si="2096"/>
        <v>3.5871210286279268E-3</v>
      </c>
      <c r="AH1807" s="5">
        <f t="shared" si="2097"/>
        <v>2.4695651950275475E-3</v>
      </c>
      <c r="AI1807" s="5">
        <f t="shared" si="2098"/>
        <v>4.199422979873909E-3</v>
      </c>
      <c r="AJ1807" s="5">
        <f t="shared" si="2099"/>
        <v>3.5704976324175053E-3</v>
      </c>
      <c r="AK1807" s="5">
        <f t="shared" si="2100"/>
        <v>2.0238420697632434E-3</v>
      </c>
      <c r="AL1807" s="5">
        <f t="shared" si="2101"/>
        <v>5.6145452047230857E-5</v>
      </c>
      <c r="AM1807" s="5">
        <f t="shared" si="2102"/>
        <v>8.288906833639054E-3</v>
      </c>
      <c r="AN1807" s="5">
        <f t="shared" si="2103"/>
        <v>7.9523772161933307E-3</v>
      </c>
      <c r="AO1807" s="5">
        <f t="shared" si="2104"/>
        <v>3.8147553506079524E-3</v>
      </c>
      <c r="AP1807" s="5">
        <f t="shared" si="2105"/>
        <v>1.2199587611244269E-3</v>
      </c>
      <c r="AQ1807" s="5">
        <f t="shared" si="2106"/>
        <v>2.9260710885569454E-4</v>
      </c>
      <c r="AR1807" s="5">
        <f t="shared" si="2107"/>
        <v>4.7386016962188733E-4</v>
      </c>
      <c r="AS1807" s="5">
        <f t="shared" si="2108"/>
        <v>8.0578528137820822E-4</v>
      </c>
      <c r="AT1807" s="5">
        <f t="shared" si="2109"/>
        <v>6.8510708570827317E-4</v>
      </c>
      <c r="AU1807" s="5">
        <f t="shared" si="2110"/>
        <v>3.8833481634617246E-4</v>
      </c>
      <c r="AV1807" s="5">
        <f t="shared" si="2111"/>
        <v>1.6508798339610539E-4</v>
      </c>
      <c r="AW1807" s="5">
        <f t="shared" si="2112"/>
        <v>2.5443738350219511E-6</v>
      </c>
      <c r="AX1807" s="5">
        <f t="shared" si="2113"/>
        <v>2.3491737132042968E-3</v>
      </c>
      <c r="AY1807" s="5">
        <f t="shared" si="2114"/>
        <v>2.2537972604482087E-3</v>
      </c>
      <c r="AZ1807" s="5">
        <f t="shared" si="2115"/>
        <v>1.0811465458370089E-3</v>
      </c>
      <c r="BA1807" s="5">
        <f t="shared" si="2116"/>
        <v>3.457506653586765E-4</v>
      </c>
      <c r="BB1807" s="5">
        <f t="shared" si="2117"/>
        <v>8.2928297086278785E-5</v>
      </c>
      <c r="BC1807" s="5">
        <f t="shared" si="2118"/>
        <v>1.5912281644915224E-5</v>
      </c>
      <c r="BD1807" s="5">
        <f t="shared" si="2119"/>
        <v>7.5770241122539972E-5</v>
      </c>
      <c r="BE1807" s="5">
        <f t="shared" si="2120"/>
        <v>1.2884506649237583E-4</v>
      </c>
      <c r="BF1807" s="5">
        <f t="shared" si="2121"/>
        <v>1.0954862300475315E-4</v>
      </c>
      <c r="BG1807" s="5">
        <f t="shared" si="2122"/>
        <v>6.2094737133753131E-5</v>
      </c>
      <c r="BH1807" s="5">
        <f t="shared" si="2123"/>
        <v>2.6397568545037321E-5</v>
      </c>
      <c r="BI1807" s="5">
        <f t="shared" si="2124"/>
        <v>8.9776577823522369E-6</v>
      </c>
      <c r="BJ1807" s="8">
        <f t="shared" si="2125"/>
        <v>0.5461180739692949</v>
      </c>
      <c r="BK1807" s="8">
        <f t="shared" si="2126"/>
        <v>0.24224505979974317</v>
      </c>
      <c r="BL1807" s="8">
        <f t="shared" si="2127"/>
        <v>0.20164949236076116</v>
      </c>
      <c r="BM1807" s="8">
        <f t="shared" si="2128"/>
        <v>0.49455232781591735</v>
      </c>
      <c r="BN1807" s="8">
        <f t="shared" si="2129"/>
        <v>0.50350533558790056</v>
      </c>
    </row>
    <row r="1808" spans="1:66" x14ac:dyDescent="0.25">
      <c r="A1808" t="s">
        <v>301</v>
      </c>
      <c r="B1808" t="s">
        <v>336</v>
      </c>
      <c r="C1808" t="s">
        <v>382</v>
      </c>
      <c r="D1808" s="7" t="s">
        <v>576</v>
      </c>
      <c r="E1808">
        <f>VLOOKUP(A1808,home!$A$2:$E$405,3,FALSE)</f>
        <v>1.42105263157895</v>
      </c>
      <c r="F1808">
        <f>VLOOKUP(B1808,home!$B$2:$E$405,3,FALSE)</f>
        <v>0.93</v>
      </c>
      <c r="G1808">
        <f>VLOOKUP(C1808,away!$B$2:$E$405,4,FALSE)</f>
        <v>1.07</v>
      </c>
      <c r="H1808">
        <f>VLOOKUP(A1808,away!$A$2:$E$405,3,FALSE)</f>
        <v>1.0815789473684201</v>
      </c>
      <c r="I1808">
        <f>VLOOKUP(C1808,away!$B$2:$E$405,3,FALSE)</f>
        <v>0.81</v>
      </c>
      <c r="J1808">
        <f>VLOOKUP(B1808,home!$B$2:$E$405,4,FALSE)</f>
        <v>0.92</v>
      </c>
      <c r="K1808" s="3">
        <f t="shared" si="2074"/>
        <v>1.4140894736842133</v>
      </c>
      <c r="L1808" s="3">
        <f t="shared" si="2075"/>
        <v>0.80599263157894674</v>
      </c>
      <c r="M1808" s="5">
        <f t="shared" si="2076"/>
        <v>0.1086001918115682</v>
      </c>
      <c r="N1808" s="5">
        <f t="shared" si="2077"/>
        <v>0.1535703880808251</v>
      </c>
      <c r="O1808" s="5">
        <f t="shared" si="2078"/>
        <v>8.7530954388184229E-2</v>
      </c>
      <c r="P1808" s="5">
        <f t="shared" si="2079"/>
        <v>0.12377660122186432</v>
      </c>
      <c r="Q1808" s="5">
        <f t="shared" si="2080"/>
        <v>0.1085811346273472</v>
      </c>
      <c r="R1808" s="5">
        <f t="shared" si="2081"/>
        <v>3.527465213597468E-2</v>
      </c>
      <c r="S1808" s="5">
        <f t="shared" si="2082"/>
        <v>3.5268462132689485E-2</v>
      </c>
      <c r="T1808" s="5">
        <f t="shared" si="2083"/>
        <v>8.7515594438123456E-2</v>
      </c>
      <c r="U1808" s="5">
        <f t="shared" si="2084"/>
        <v>4.9881514273354154E-2</v>
      </c>
      <c r="V1808" s="5">
        <f t="shared" si="2085"/>
        <v>4.4663419918577595E-3</v>
      </c>
      <c r="W1808" s="5">
        <f t="shared" si="2086"/>
        <v>5.118114650574003E-2</v>
      </c>
      <c r="X1808" s="5">
        <f t="shared" si="2087"/>
        <v>4.1251626959389019E-2</v>
      </c>
      <c r="Y1808" s="5">
        <f t="shared" si="2088"/>
        <v>1.662425368495549E-2</v>
      </c>
      <c r="Z1808" s="5">
        <f t="shared" si="2089"/>
        <v>9.4770365677020497E-3</v>
      </c>
      <c r="AA1808" s="5">
        <f t="shared" si="2090"/>
        <v>1.3401377652107836E-2</v>
      </c>
      <c r="AB1808" s="5">
        <f t="shared" si="2091"/>
        <v>9.4753735353562771E-3</v>
      </c>
      <c r="AC1808" s="5">
        <f t="shared" si="2092"/>
        <v>3.1815587893128196E-4</v>
      </c>
      <c r="AD1808" s="5">
        <f t="shared" si="2093"/>
        <v>1.809368013121412E-2</v>
      </c>
      <c r="AE1808" s="5">
        <f t="shared" si="2094"/>
        <v>1.4583372863904971E-2</v>
      </c>
      <c r="AF1808" s="5">
        <f t="shared" si="2095"/>
        <v>5.8770455359378852E-3</v>
      </c>
      <c r="AG1808" s="5">
        <f t="shared" si="2096"/>
        <v>1.5789517991399592E-3</v>
      </c>
      <c r="AH1808" s="5">
        <f t="shared" si="2097"/>
        <v>1.9096054106930206E-3</v>
      </c>
      <c r="AI1808" s="5">
        <f t="shared" si="2098"/>
        <v>2.7003529101514196E-3</v>
      </c>
      <c r="AJ1808" s="5">
        <f t="shared" si="2099"/>
        <v>1.9092703127388279E-3</v>
      </c>
      <c r="AK1808" s="5">
        <f t="shared" si="2100"/>
        <v>8.9995968388724738E-4</v>
      </c>
      <c r="AL1808" s="5">
        <f t="shared" si="2101"/>
        <v>1.4504671749087742E-5</v>
      </c>
      <c r="AM1808" s="5">
        <f t="shared" si="2102"/>
        <v>5.1172165227518201E-3</v>
      </c>
      <c r="AN1808" s="5">
        <f t="shared" si="2103"/>
        <v>4.1244388115320068E-3</v>
      </c>
      <c r="AO1808" s="5">
        <f t="shared" si="2104"/>
        <v>1.6621336457465128E-3</v>
      </c>
      <c r="AP1808" s="5">
        <f t="shared" si="2105"/>
        <v>4.465558237237136E-4</v>
      </c>
      <c r="AQ1808" s="5">
        <f t="shared" si="2106"/>
        <v>8.9980175877495011E-5</v>
      </c>
      <c r="AR1808" s="5">
        <f t="shared" si="2107"/>
        <v>3.0782557804837275E-4</v>
      </c>
      <c r="AS1808" s="5">
        <f t="shared" si="2108"/>
        <v>4.3529290964896216E-4</v>
      </c>
      <c r="AT1808" s="5">
        <f t="shared" si="2109"/>
        <v>3.0777156075198546E-4</v>
      </c>
      <c r="AU1808" s="5">
        <f t="shared" si="2110"/>
        <v>1.4507217478624797E-4</v>
      </c>
      <c r="AV1808" s="5">
        <f t="shared" si="2111"/>
        <v>5.1286258822427368E-5</v>
      </c>
      <c r="AW1808" s="5">
        <f t="shared" si="2112"/>
        <v>4.5921214446020442E-7</v>
      </c>
      <c r="AX1808" s="5">
        <f t="shared" si="2113"/>
        <v>1.2060336698977122E-3</v>
      </c>
      <c r="AY1808" s="5">
        <f t="shared" si="2114"/>
        <v>9.7205425137367174E-4</v>
      </c>
      <c r="AZ1808" s="5">
        <f t="shared" si="2115"/>
        <v>3.9173428205108439E-4</v>
      </c>
      <c r="BA1808" s="5">
        <f t="shared" si="2116"/>
        <v>1.0524498162334763E-4</v>
      </c>
      <c r="BB1808" s="5">
        <f t="shared" si="2117"/>
        <v>2.1206669924769955E-5</v>
      </c>
      <c r="BC1808" s="5">
        <f t="shared" si="2118"/>
        <v>3.4184839399382896E-6</v>
      </c>
      <c r="BD1808" s="5">
        <f t="shared" si="2119"/>
        <v>4.1350857953086378E-5</v>
      </c>
      <c r="BE1808" s="5">
        <f t="shared" si="2120"/>
        <v>5.8473812959270581E-5</v>
      </c>
      <c r="BF1808" s="5">
        <f t="shared" si="2121"/>
        <v>4.1343601695942047E-5</v>
      </c>
      <c r="BG1808" s="5">
        <f t="shared" si="2122"/>
        <v>1.9487850654141475E-5</v>
      </c>
      <c r="BH1808" s="5">
        <f t="shared" si="2123"/>
        <v>6.8893911186878643E-6</v>
      </c>
      <c r="BI1808" s="5">
        <f t="shared" si="2124"/>
        <v>1.9484430922060042E-6</v>
      </c>
      <c r="BJ1808" s="8">
        <f t="shared" si="2125"/>
        <v>0.51299721194501924</v>
      </c>
      <c r="BK1808" s="8">
        <f t="shared" si="2126"/>
        <v>0.27341631196003374</v>
      </c>
      <c r="BL1808" s="8">
        <f t="shared" si="2127"/>
        <v>0.20439980274197897</v>
      </c>
      <c r="BM1808" s="8">
        <f t="shared" si="2128"/>
        <v>0.38198484590974124</v>
      </c>
      <c r="BN1808" s="8">
        <f t="shared" si="2129"/>
        <v>0.61733392226576367</v>
      </c>
    </row>
    <row r="1809" spans="1:66" x14ac:dyDescent="0.25">
      <c r="A1809" t="s">
        <v>301</v>
      </c>
      <c r="B1809" t="s">
        <v>322</v>
      </c>
      <c r="C1809" t="s">
        <v>316</v>
      </c>
      <c r="D1809" s="7" t="s">
        <v>576</v>
      </c>
      <c r="E1809">
        <f>VLOOKUP(A1809,home!$A$2:$E$405,3,FALSE)</f>
        <v>1.42105263157895</v>
      </c>
      <c r="F1809">
        <f>VLOOKUP(B1809,home!$B$2:$E$405,3,FALSE)</f>
        <v>0.96</v>
      </c>
      <c r="G1809">
        <f>VLOOKUP(C1809,away!$B$2:$E$405,4,FALSE)</f>
        <v>0.67</v>
      </c>
      <c r="H1809">
        <f>VLOOKUP(A1809,away!$A$2:$E$405,3,FALSE)</f>
        <v>1.0815789473684201</v>
      </c>
      <c r="I1809">
        <f>VLOOKUP(C1809,away!$B$2:$E$405,3,FALSE)</f>
        <v>1.04</v>
      </c>
      <c r="J1809">
        <f>VLOOKUP(B1809,home!$B$2:$E$405,4,FALSE)</f>
        <v>1.1200000000000001</v>
      </c>
      <c r="K1809" s="3">
        <f t="shared" si="2074"/>
        <v>0.91402105263158073</v>
      </c>
      <c r="L1809" s="3">
        <f t="shared" si="2075"/>
        <v>1.2598231578947359</v>
      </c>
      <c r="M1809" s="5">
        <f t="shared" si="2076"/>
        <v>0.11373953668983058</v>
      </c>
      <c r="N1809" s="5">
        <f t="shared" si="2077"/>
        <v>0.10396033105106726</v>
      </c>
      <c r="O1809" s="5">
        <f t="shared" si="2078"/>
        <v>0.14329170229006652</v>
      </c>
      <c r="P1809" s="5">
        <f t="shared" si="2079"/>
        <v>0.1309716325605377</v>
      </c>
      <c r="Q1809" s="5">
        <f t="shared" si="2080"/>
        <v>4.7510965609612044E-2</v>
      </c>
      <c r="R1809" s="5">
        <f t="shared" si="2081"/>
        <v>9.0261102439592011E-2</v>
      </c>
      <c r="S1809" s="5">
        <f t="shared" si="2082"/>
        <v>3.7703618800449618E-2</v>
      </c>
      <c r="T1809" s="5">
        <f t="shared" si="2083"/>
        <v>5.9855414728929628E-2</v>
      </c>
      <c r="U1809" s="5">
        <f t="shared" si="2084"/>
        <v>8.250054786352283E-2</v>
      </c>
      <c r="V1809" s="5">
        <f t="shared" si="2085"/>
        <v>4.8239890420292792E-3</v>
      </c>
      <c r="W1809" s="5">
        <f t="shared" si="2086"/>
        <v>1.4475340932680146E-2</v>
      </c>
      <c r="X1809" s="5">
        <f t="shared" si="2087"/>
        <v>1.8236369725412028E-2</v>
      </c>
      <c r="Y1809" s="5">
        <f t="shared" si="2088"/>
        <v>1.1487300448002273E-2</v>
      </c>
      <c r="Z1809" s="5">
        <f t="shared" si="2089"/>
        <v>3.7904342370169014E-2</v>
      </c>
      <c r="AA1809" s="5">
        <f t="shared" si="2090"/>
        <v>3.4645366912489713E-2</v>
      </c>
      <c r="AB1809" s="5">
        <f t="shared" si="2091"/>
        <v>1.5833297367080588E-2</v>
      </c>
      <c r="AC1809" s="5">
        <f t="shared" si="2092"/>
        <v>3.471779353711358E-4</v>
      </c>
      <c r="AD1809" s="5">
        <f t="shared" si="2093"/>
        <v>3.3076915891223279E-3</v>
      </c>
      <c r="AE1809" s="5">
        <f t="shared" si="2094"/>
        <v>4.1671064631499475E-3</v>
      </c>
      <c r="AF1809" s="5">
        <f t="shared" si="2095"/>
        <v>2.6249086118445663E-3</v>
      </c>
      <c r="AG1809" s="5">
        <f t="shared" si="2096"/>
        <v>1.1023068855197029E-3</v>
      </c>
      <c r="AH1809" s="5">
        <f t="shared" si="2097"/>
        <v>1.1938192075677392E-2</v>
      </c>
      <c r="AI1809" s="5">
        <f t="shared" si="2098"/>
        <v>1.0911758887528647E-2</v>
      </c>
      <c r="AJ1809" s="5">
        <f t="shared" si="2099"/>
        <v>4.9867886722204692E-3</v>
      </c>
      <c r="AK1809" s="5">
        <f t="shared" si="2100"/>
        <v>1.5193432771447321E-3</v>
      </c>
      <c r="AL1809" s="5">
        <f t="shared" si="2101"/>
        <v>1.5991083596042127E-5</v>
      </c>
      <c r="AM1809" s="5">
        <f t="shared" si="2102"/>
        <v>6.0465994961404344E-4</v>
      </c>
      <c r="AN1809" s="5">
        <f t="shared" si="2103"/>
        <v>7.6176460717523593E-4</v>
      </c>
      <c r="AO1809" s="5">
        <f t="shared" si="2104"/>
        <v>4.7984434649197454E-4</v>
      </c>
      <c r="AP1809" s="5">
        <f t="shared" si="2105"/>
        <v>2.0150633996515171E-4</v>
      </c>
      <c r="AQ1809" s="5">
        <f t="shared" si="2106"/>
        <v>6.3465588387676922E-5</v>
      </c>
      <c r="AR1809" s="5">
        <f t="shared" si="2107"/>
        <v>3.0080021680667611E-3</v>
      </c>
      <c r="AS1809" s="5">
        <f t="shared" si="2108"/>
        <v>2.7493773079744583E-3</v>
      </c>
      <c r="AT1809" s="5">
        <f t="shared" si="2109"/>
        <v>1.2564943705580978E-3</v>
      </c>
      <c r="AU1809" s="5">
        <f t="shared" si="2110"/>
        <v>3.8282076906772272E-4</v>
      </c>
      <c r="AV1809" s="5">
        <f t="shared" si="2111"/>
        <v>8.7476560578127782E-5</v>
      </c>
      <c r="AW1809" s="5">
        <f t="shared" si="2112"/>
        <v>5.1149474832745563E-7</v>
      </c>
      <c r="AX1809" s="5">
        <f t="shared" si="2113"/>
        <v>9.2111987271731056E-5</v>
      </c>
      <c r="AY1809" s="5">
        <f t="shared" si="2114"/>
        <v>1.1604481468463192E-4</v>
      </c>
      <c r="AZ1809" s="5">
        <f t="shared" si="2115"/>
        <v>7.3097972446651221E-5</v>
      </c>
      <c r="BA1809" s="5">
        <f t="shared" si="2116"/>
        <v>3.069683949448084E-5</v>
      </c>
      <c r="BB1809" s="5">
        <f t="shared" si="2117"/>
        <v>9.6681473173311766E-6</v>
      </c>
      <c r="BC1809" s="5">
        <f t="shared" si="2118"/>
        <v>2.4360311768623368E-6</v>
      </c>
      <c r="BD1809" s="5">
        <f t="shared" si="2119"/>
        <v>6.3159179838801209E-4</v>
      </c>
      <c r="BE1809" s="5">
        <f t="shared" si="2120"/>
        <v>5.7728820039608397E-4</v>
      </c>
      <c r="BF1809" s="5">
        <f t="shared" si="2121"/>
        <v>2.6382678429890977E-4</v>
      </c>
      <c r="BG1809" s="5">
        <f t="shared" si="2122"/>
        <v>8.0381078365764834E-5</v>
      </c>
      <c r="BH1809" s="5">
        <f t="shared" si="2123"/>
        <v>1.8367499464884486E-5</v>
      </c>
      <c r="BI1809" s="5">
        <f t="shared" si="2124"/>
        <v>3.3576562390207441E-6</v>
      </c>
      <c r="BJ1809" s="8">
        <f t="shared" si="2125"/>
        <v>0.2691630326693657</v>
      </c>
      <c r="BK1809" s="8">
        <f t="shared" si="2126"/>
        <v>0.28771799092649902</v>
      </c>
      <c r="BL1809" s="8">
        <f t="shared" si="2127"/>
        <v>0.40494708397872076</v>
      </c>
      <c r="BM1809" s="8">
        <f t="shared" si="2128"/>
        <v>0.36988164598411205</v>
      </c>
      <c r="BN1809" s="8">
        <f t="shared" si="2129"/>
        <v>0.62973527064070622</v>
      </c>
    </row>
    <row r="1810" spans="1:66" x14ac:dyDescent="0.25">
      <c r="A1810" t="s">
        <v>301</v>
      </c>
      <c r="B1810" t="s">
        <v>342</v>
      </c>
      <c r="C1810" t="s">
        <v>372</v>
      </c>
      <c r="D1810" s="7" t="s">
        <v>576</v>
      </c>
      <c r="E1810">
        <f>VLOOKUP(A1810,home!$A$2:$E$405,3,FALSE)</f>
        <v>1.42105263157895</v>
      </c>
      <c r="F1810">
        <f>VLOOKUP(B1810,home!$B$2:$E$405,3,FALSE)</f>
        <v>1.23</v>
      </c>
      <c r="G1810">
        <f>VLOOKUP(C1810,away!$B$2:$E$405,4,FALSE)</f>
        <v>1.04</v>
      </c>
      <c r="H1810">
        <f>VLOOKUP(A1810,away!$A$2:$E$405,3,FALSE)</f>
        <v>1.0815789473684201</v>
      </c>
      <c r="I1810">
        <f>VLOOKUP(C1810,away!$B$2:$E$405,3,FALSE)</f>
        <v>0.89</v>
      </c>
      <c r="J1810">
        <f>VLOOKUP(B1810,home!$B$2:$E$405,4,FALSE)</f>
        <v>0.74</v>
      </c>
      <c r="K1810" s="3">
        <f t="shared" si="2074"/>
        <v>1.8178105263157929</v>
      </c>
      <c r="L1810" s="3">
        <f t="shared" si="2075"/>
        <v>0.71232789473684144</v>
      </c>
      <c r="M1810" s="5">
        <f t="shared" si="2076"/>
        <v>7.9647994563571883E-2</v>
      </c>
      <c r="N1810" s="5">
        <f t="shared" si="2077"/>
        <v>0.14478496291760401</v>
      </c>
      <c r="O1810" s="5">
        <f t="shared" si="2078"/>
        <v>5.6735488287480554E-2</v>
      </c>
      <c r="P1810" s="5">
        <f t="shared" si="2079"/>
        <v>0.10313436782464852</v>
      </c>
      <c r="Q1810" s="5">
        <f t="shared" si="2080"/>
        <v>0.1315958148219312</v>
      </c>
      <c r="R1810" s="5">
        <f t="shared" si="2081"/>
        <v>2.0207135464343873E-2</v>
      </c>
      <c r="S1810" s="5">
        <f t="shared" si="2082"/>
        <v>3.3386583946253996E-2</v>
      </c>
      <c r="T1810" s="5">
        <f t="shared" si="2083"/>
        <v>9.3739369728285477E-2</v>
      </c>
      <c r="U1810" s="5">
        <f t="shared" si="2084"/>
        <v>3.6732743553773456E-2</v>
      </c>
      <c r="V1810" s="5">
        <f t="shared" si="2085"/>
        <v>4.8035027232971473E-3</v>
      </c>
      <c r="W1810" s="5">
        <f t="shared" si="2086"/>
        <v>7.9738752467470114E-2</v>
      </c>
      <c r="X1810" s="5">
        <f t="shared" si="2087"/>
        <v>5.6800137674095107E-2</v>
      </c>
      <c r="Y1810" s="5">
        <f t="shared" si="2088"/>
        <v>2.0230161245075456E-2</v>
      </c>
      <c r="Z1810" s="5">
        <f t="shared" si="2089"/>
        <v>4.7980354213260799E-3</v>
      </c>
      <c r="AA1810" s="5">
        <f t="shared" si="2090"/>
        <v>8.7219192945225781E-3</v>
      </c>
      <c r="AB1810" s="5">
        <f t="shared" si="2091"/>
        <v>7.9273983516299808E-3</v>
      </c>
      <c r="AC1810" s="5">
        <f t="shared" si="2092"/>
        <v>3.8874661834377314E-4</v>
      </c>
      <c r="AD1810" s="5">
        <f t="shared" si="2093"/>
        <v>3.6237485897664137E-2</v>
      </c>
      <c r="AE1810" s="5">
        <f t="shared" si="2094"/>
        <v>2.5812972040039076E-2</v>
      </c>
      <c r="AF1810" s="5">
        <f t="shared" si="2095"/>
        <v>9.1936500150909921E-3</v>
      </c>
      <c r="AG1810" s="5">
        <f t="shared" si="2096"/>
        <v>2.1829644533990326E-3</v>
      </c>
      <c r="AH1810" s="5">
        <f t="shared" si="2097"/>
        <v>8.5444361763649997E-4</v>
      </c>
      <c r="AI1810" s="5">
        <f t="shared" si="2098"/>
        <v>1.5532166022829762E-3</v>
      </c>
      <c r="AJ1810" s="5">
        <f t="shared" si="2099"/>
        <v>1.4117267446392225E-3</v>
      </c>
      <c r="AK1810" s="5">
        <f t="shared" si="2100"/>
        <v>8.5541724556223529E-4</v>
      </c>
      <c r="AL1810" s="5">
        <f t="shared" si="2101"/>
        <v>2.0135164455323077E-5</v>
      </c>
      <c r="AM1810" s="5">
        <f t="shared" si="2102"/>
        <v>1.3174576662398791E-2</v>
      </c>
      <c r="AN1810" s="5">
        <f t="shared" si="2103"/>
        <v>9.3846184579756547E-3</v>
      </c>
      <c r="AO1810" s="5">
        <f t="shared" si="2104"/>
        <v>3.3424627545391499E-3</v>
      </c>
      <c r="AP1810" s="5">
        <f t="shared" si="2105"/>
        <v>7.9364315239239234E-4</v>
      </c>
      <c r="AQ1810" s="5">
        <f t="shared" si="2106"/>
        <v>1.4133353897899576E-4</v>
      </c>
      <c r="AR1810" s="5">
        <f t="shared" si="2107"/>
        <v>1.217288046644678E-4</v>
      </c>
      <c r="AS1810" s="5">
        <f t="shared" si="2108"/>
        <v>2.2127990247490853E-4</v>
      </c>
      <c r="AT1810" s="5">
        <f t="shared" si="2109"/>
        <v>2.0112246799051044E-4</v>
      </c>
      <c r="AU1810" s="5">
        <f t="shared" si="2110"/>
        <v>1.2186751313058699E-4</v>
      </c>
      <c r="AV1810" s="5">
        <f t="shared" si="2111"/>
        <v>5.5383012046177276E-5</v>
      </c>
      <c r="AW1810" s="5">
        <f t="shared" si="2112"/>
        <v>7.2423789635741066E-7</v>
      </c>
      <c r="AX1810" s="5">
        <f t="shared" si="2113"/>
        <v>3.9914806894438219E-3</v>
      </c>
      <c r="AY1810" s="5">
        <f t="shared" si="2114"/>
        <v>2.843243036394274E-3</v>
      </c>
      <c r="AZ1810" s="5">
        <f t="shared" si="2115"/>
        <v>1.0126606631699589E-3</v>
      </c>
      <c r="BA1810" s="5">
        <f t="shared" si="2116"/>
        <v>2.4044881275955688E-4</v>
      </c>
      <c r="BB1810" s="5">
        <f t="shared" si="2117"/>
        <v>4.2819599146247024E-5</v>
      </c>
      <c r="BC1810" s="5">
        <f t="shared" si="2118"/>
        <v>6.1003189826643215E-6</v>
      </c>
      <c r="BD1810" s="5">
        <f t="shared" si="2119"/>
        <v>1.4451803859245417E-5</v>
      </c>
      <c r="BE1810" s="5">
        <f t="shared" si="2120"/>
        <v>2.6270641179587517E-5</v>
      </c>
      <c r="BF1810" s="5">
        <f t="shared" si="2121"/>
        <v>2.3877524034659669E-5</v>
      </c>
      <c r="BG1810" s="5">
        <f t="shared" si="2122"/>
        <v>1.4468271510854228E-5</v>
      </c>
      <c r="BH1810" s="5">
        <f t="shared" si="2123"/>
        <v>6.5751440625064282E-6</v>
      </c>
      <c r="BI1810" s="5">
        <f t="shared" si="2124"/>
        <v>2.3904732177733936E-6</v>
      </c>
      <c r="BJ1810" s="8">
        <f t="shared" si="2125"/>
        <v>0.63528965894683598</v>
      </c>
      <c r="BK1810" s="8">
        <f t="shared" si="2126"/>
        <v>0.2242245738769649</v>
      </c>
      <c r="BL1810" s="8">
        <f t="shared" si="2127"/>
        <v>0.13580890472004264</v>
      </c>
      <c r="BM1810" s="8">
        <f t="shared" si="2128"/>
        <v>0.46117289028709185</v>
      </c>
      <c r="BN1810" s="8">
        <f t="shared" si="2129"/>
        <v>0.53610576387957998</v>
      </c>
    </row>
    <row r="1811" spans="1:66" x14ac:dyDescent="0.25">
      <c r="A1811" t="s">
        <v>301</v>
      </c>
      <c r="B1811" t="s">
        <v>368</v>
      </c>
      <c r="C1811" t="s">
        <v>360</v>
      </c>
      <c r="D1811" s="7" t="s">
        <v>576</v>
      </c>
      <c r="E1811">
        <f>VLOOKUP(A1811,home!$A$2:$E$405,3,FALSE)</f>
        <v>1.42105263157895</v>
      </c>
      <c r="F1811">
        <f>VLOOKUP(B1811,home!$B$2:$E$405,3,FALSE)</f>
        <v>1.63</v>
      </c>
      <c r="G1811">
        <f>VLOOKUP(C1811,away!$B$2:$E$405,4,FALSE)</f>
        <v>0.93</v>
      </c>
      <c r="H1811">
        <f>VLOOKUP(A1811,away!$A$2:$E$405,3,FALSE)</f>
        <v>1.0815789473684201</v>
      </c>
      <c r="I1811">
        <f>VLOOKUP(C1811,away!$B$2:$E$405,3,FALSE)</f>
        <v>0.74</v>
      </c>
      <c r="J1811">
        <f>VLOOKUP(B1811,home!$B$2:$E$405,4,FALSE)</f>
        <v>0.63</v>
      </c>
      <c r="K1811" s="3">
        <f t="shared" si="2074"/>
        <v>2.1541736842105306</v>
      </c>
      <c r="L1811" s="3">
        <f t="shared" si="2075"/>
        <v>0.50423210526315743</v>
      </c>
      <c r="M1811" s="5">
        <f t="shared" si="2076"/>
        <v>7.0059822870265839E-2</v>
      </c>
      <c r="N1811" s="5">
        <f t="shared" si="2077"/>
        <v>0.15092102674757774</v>
      </c>
      <c r="O1811" s="5">
        <f t="shared" si="2078"/>
        <v>3.5326411980238046E-2</v>
      </c>
      <c r="P1811" s="5">
        <f t="shared" si="2079"/>
        <v>7.6099227045408419E-2</v>
      </c>
      <c r="Q1811" s="5">
        <f t="shared" si="2080"/>
        <v>0.16255505210683283</v>
      </c>
      <c r="R1811" s="5">
        <f t="shared" si="2081"/>
        <v>8.9063555420945267E-3</v>
      </c>
      <c r="S1811" s="5">
        <f t="shared" si="2082"/>
        <v>2.0664812297742849E-2</v>
      </c>
      <c r="T1811" s="5">
        <f t="shared" si="2083"/>
        <v>8.1965476144990571E-2</v>
      </c>
      <c r="U1811" s="5">
        <f t="shared" si="2084"/>
        <v>1.9185836731002645E-2</v>
      </c>
      <c r="V1811" s="5">
        <f t="shared" si="2085"/>
        <v>2.4940213448547618E-3</v>
      </c>
      <c r="W1811" s="5">
        <f t="shared" si="2086"/>
        <v>0.11672393849467026</v>
      </c>
      <c r="X1811" s="5">
        <f t="shared" si="2087"/>
        <v>5.8855957241774892E-2</v>
      </c>
      <c r="Y1811" s="5">
        <f t="shared" si="2088"/>
        <v>1.4838531613649264E-2</v>
      </c>
      <c r="Z1811" s="5">
        <f t="shared" si="2089"/>
        <v>1.4969568017375048E-3</v>
      </c>
      <c r="AA1811" s="5">
        <f t="shared" si="2090"/>
        <v>3.2247049487028933E-3</v>
      </c>
      <c r="AB1811" s="5">
        <f t="shared" si="2091"/>
        <v>3.4732872699196216E-3</v>
      </c>
      <c r="AC1811" s="5">
        <f t="shared" si="2092"/>
        <v>1.6931342458719988E-4</v>
      </c>
      <c r="AD1811" s="5">
        <f t="shared" si="2093"/>
        <v>6.2860909155656827E-2</v>
      </c>
      <c r="AE1811" s="5">
        <f t="shared" si="2094"/>
        <v>3.1696488562312927E-2</v>
      </c>
      <c r="AF1811" s="5">
        <f t="shared" si="2095"/>
        <v>7.9911935786123184E-3</v>
      </c>
      <c r="AG1811" s="5">
        <f t="shared" si="2096"/>
        <v>1.3431387872363716E-3</v>
      </c>
      <c r="AH1811" s="5">
        <f t="shared" si="2097"/>
        <v>1.887034199070262E-4</v>
      </c>
      <c r="AI1811" s="5">
        <f t="shared" si="2098"/>
        <v>4.0649994128424537E-4</v>
      </c>
      <c r="AJ1811" s="5">
        <f t="shared" si="2099"/>
        <v>4.3783573807382371E-4</v>
      </c>
      <c r="AK1811" s="5">
        <f t="shared" si="2100"/>
        <v>3.1439140832184185E-4</v>
      </c>
      <c r="AL1811" s="5">
        <f t="shared" si="2101"/>
        <v>7.3563535913336373E-6</v>
      </c>
      <c r="AM1811" s="5">
        <f t="shared" si="2102"/>
        <v>2.7082663253732948E-2</v>
      </c>
      <c r="AN1811" s="5">
        <f t="shared" si="2103"/>
        <v>1.3655948308562918E-2</v>
      </c>
      <c r="AO1811" s="5">
        <f t="shared" si="2104"/>
        <v>3.4428837824957664E-3</v>
      </c>
      <c r="AP1811" s="5">
        <f t="shared" si="2105"/>
        <v>5.7867084594140773E-4</v>
      </c>
      <c r="AQ1811" s="5">
        <f t="shared" si="2106"/>
        <v>7.2946104725862045E-5</v>
      </c>
      <c r="AR1811" s="5">
        <f t="shared" si="2107"/>
        <v>1.9030064538015491E-5</v>
      </c>
      <c r="AS1811" s="5">
        <f t="shared" si="2108"/>
        <v>4.0994064236620994E-5</v>
      </c>
      <c r="AT1811" s="5">
        <f t="shared" si="2109"/>
        <v>4.4154167193682508E-5</v>
      </c>
      <c r="AU1811" s="5">
        <f t="shared" si="2110"/>
        <v>3.1705248338954261E-5</v>
      </c>
      <c r="AV1811" s="5">
        <f t="shared" si="2111"/>
        <v>1.7074652905783732E-5</v>
      </c>
      <c r="AW1811" s="5">
        <f t="shared" si="2112"/>
        <v>2.219582570209099E-7</v>
      </c>
      <c r="AX1811" s="5">
        <f t="shared" si="2113"/>
        <v>9.7234600799211736E-3</v>
      </c>
      <c r="AY1811" s="5">
        <f t="shared" si="2114"/>
        <v>4.902880746540922E-3</v>
      </c>
      <c r="AZ1811" s="5">
        <f t="shared" si="2115"/>
        <v>1.236094940341265E-3</v>
      </c>
      <c r="BA1811" s="5">
        <f t="shared" si="2116"/>
        <v>2.0775958469113772E-4</v>
      </c>
      <c r="BB1811" s="5">
        <f t="shared" si="2117"/>
        <v>2.6189763194352899E-5</v>
      </c>
      <c r="BC1811" s="5">
        <f t="shared" si="2118"/>
        <v>2.6411438863664241E-6</v>
      </c>
      <c r="BD1811" s="5">
        <f t="shared" si="2119"/>
        <v>1.5992615842162173E-6</v>
      </c>
      <c r="BE1811" s="5">
        <f t="shared" si="2120"/>
        <v>3.4450872188874185E-6</v>
      </c>
      <c r="BF1811" s="5">
        <f t="shared" si="2121"/>
        <v>3.7106581133686612E-6</v>
      </c>
      <c r="BG1811" s="5">
        <f t="shared" si="2122"/>
        <v>2.6644673529736883E-6</v>
      </c>
      <c r="BH1811" s="5">
        <f t="shared" si="2123"/>
        <v>1.434931363553503E-6</v>
      </c>
      <c r="BI1811" s="5">
        <f t="shared" si="2124"/>
        <v>6.1821827640305807E-7</v>
      </c>
      <c r="BJ1811" s="8">
        <f t="shared" si="2125"/>
        <v>0.75068385098734791</v>
      </c>
      <c r="BK1811" s="8">
        <f t="shared" si="2126"/>
        <v>0.17439743408299133</v>
      </c>
      <c r="BL1811" s="8">
        <f t="shared" si="2127"/>
        <v>7.1630457800667124E-2</v>
      </c>
      <c r="BM1811" s="8">
        <f t="shared" si="2128"/>
        <v>0.48943814459204288</v>
      </c>
      <c r="BN1811" s="8">
        <f t="shared" si="2129"/>
        <v>0.50386789629241746</v>
      </c>
    </row>
    <row r="1812" spans="1:66" x14ac:dyDescent="0.25">
      <c r="A1812" t="s">
        <v>303</v>
      </c>
      <c r="B1812" t="s">
        <v>302</v>
      </c>
      <c r="C1812" t="s">
        <v>364</v>
      </c>
      <c r="D1812" s="7" t="s">
        <v>576</v>
      </c>
      <c r="E1812">
        <f>VLOOKUP(A1812,home!$A$2:$E$405,3,FALSE)</f>
        <v>1.3961038961039001</v>
      </c>
      <c r="F1812">
        <f>VLOOKUP(B1812,home!$B$2:$E$405,3,FALSE)</f>
        <v>0.63</v>
      </c>
      <c r="G1812">
        <f>VLOOKUP(C1812,away!$B$2:$E$405,4,FALSE)</f>
        <v>1.02</v>
      </c>
      <c r="H1812">
        <f>VLOOKUP(A1812,away!$A$2:$E$405,3,FALSE)</f>
        <v>1.0324675324675301</v>
      </c>
      <c r="I1812">
        <f>VLOOKUP(C1812,away!$B$2:$E$405,3,FALSE)</f>
        <v>0.68</v>
      </c>
      <c r="J1812">
        <f>VLOOKUP(B1812,home!$B$2:$E$405,4,FALSE)</f>
        <v>1.02</v>
      </c>
      <c r="K1812" s="3">
        <f t="shared" si="2074"/>
        <v>0.89713636363636629</v>
      </c>
      <c r="L1812" s="3">
        <f t="shared" si="2075"/>
        <v>0.71611948051947893</v>
      </c>
      <c r="M1812" s="5">
        <f t="shared" si="2076"/>
        <v>0.19923786946260108</v>
      </c>
      <c r="N1812" s="5">
        <f t="shared" si="2077"/>
        <v>0.17874353770833495</v>
      </c>
      <c r="O1812" s="5">
        <f t="shared" si="2078"/>
        <v>0.14267811957936566</v>
      </c>
      <c r="P1812" s="5">
        <f t="shared" si="2079"/>
        <v>0.12800172936990675</v>
      </c>
      <c r="Q1812" s="5">
        <f t="shared" si="2080"/>
        <v>8.0178663721577656E-2</v>
      </c>
      <c r="R1812" s="5">
        <f t="shared" si="2081"/>
        <v>5.1087290437335703E-2</v>
      </c>
      <c r="S1812" s="5">
        <f t="shared" si="2082"/>
        <v>2.0558896215212692E-2</v>
      </c>
      <c r="T1812" s="5">
        <f t="shared" si="2083"/>
        <v>5.7417503013042187E-2</v>
      </c>
      <c r="U1812" s="5">
        <f t="shared" si="2084"/>
        <v>4.5832265970986268E-2</v>
      </c>
      <c r="V1812" s="5">
        <f t="shared" si="2085"/>
        <v>1.467578135835393E-3</v>
      </c>
      <c r="W1812" s="5">
        <f t="shared" si="2086"/>
        <v>2.3977064937466409E-2</v>
      </c>
      <c r="X1812" s="5">
        <f t="shared" si="2087"/>
        <v>1.717044328740026E-2</v>
      </c>
      <c r="Y1812" s="5">
        <f t="shared" si="2088"/>
        <v>6.1480444636311232E-3</v>
      </c>
      <c r="Z1812" s="5">
        <f t="shared" si="2089"/>
        <v>1.2194867963044198E-2</v>
      </c>
      <c r="AA1812" s="5">
        <f t="shared" si="2090"/>
        <v>1.0940459499391092E-2</v>
      </c>
      <c r="AB1812" s="5">
        <f t="shared" si="2091"/>
        <v>4.907542025897332E-3</v>
      </c>
      <c r="AC1812" s="5">
        <f t="shared" si="2092"/>
        <v>5.8928474503580717E-5</v>
      </c>
      <c r="AD1812" s="5">
        <f t="shared" si="2093"/>
        <v>5.3776742121679072E-3</v>
      </c>
      <c r="AE1812" s="5">
        <f t="shared" si="2094"/>
        <v>3.8510572632206802E-3</v>
      </c>
      <c r="AF1812" s="5">
        <f t="shared" si="2095"/>
        <v>1.3789085633941797E-3</v>
      </c>
      <c r="AG1812" s="5">
        <f t="shared" si="2096"/>
        <v>3.2915442803390033E-4</v>
      </c>
      <c r="AH1812" s="5">
        <f t="shared" si="2097"/>
        <v>2.1832456276747111E-3</v>
      </c>
      <c r="AI1812" s="5">
        <f t="shared" si="2098"/>
        <v>1.9586690433370862E-3</v>
      </c>
      <c r="AJ1812" s="5">
        <f t="shared" si="2099"/>
        <v>8.7859661155327681E-4</v>
      </c>
      <c r="AK1812" s="5">
        <f t="shared" si="2100"/>
        <v>2.6274032306404667E-4</v>
      </c>
      <c r="AL1812" s="5">
        <f t="shared" si="2101"/>
        <v>1.5143600292322293E-6</v>
      </c>
      <c r="AM1812" s="5">
        <f t="shared" si="2102"/>
        <v>9.6490141750507565E-4</v>
      </c>
      <c r="AN1812" s="5">
        <f t="shared" si="2103"/>
        <v>6.9098470185624376E-4</v>
      </c>
      <c r="AO1812" s="5">
        <f t="shared" si="2104"/>
        <v>2.4741380287010014E-4</v>
      </c>
      <c r="AP1812" s="5">
        <f t="shared" si="2105"/>
        <v>5.9059281328228296E-5</v>
      </c>
      <c r="AQ1812" s="5">
        <f t="shared" si="2106"/>
        <v>1.0573375466156149E-5</v>
      </c>
      <c r="AR1812" s="5">
        <f t="shared" si="2107"/>
        <v>3.1269294494736769E-4</v>
      </c>
      <c r="AS1812" s="5">
        <f t="shared" si="2108"/>
        <v>2.8052821156482793E-4</v>
      </c>
      <c r="AT1812" s="5">
        <f t="shared" si="2109"/>
        <v>1.2583602981034144E-4</v>
      </c>
      <c r="AU1812" s="5">
        <f t="shared" si="2110"/>
        <v>3.7630692732829044E-5</v>
      </c>
      <c r="AV1812" s="5">
        <f t="shared" si="2111"/>
        <v>8.4399657098619192E-6</v>
      </c>
      <c r="AW1812" s="5">
        <f t="shared" si="2112"/>
        <v>2.7025303856533821E-8</v>
      </c>
      <c r="AX1812" s="5">
        <f t="shared" si="2113"/>
        <v>1.4427469149467975E-4</v>
      </c>
      <c r="AY1812" s="5">
        <f t="shared" si="2114"/>
        <v>1.0331791712527816E-4</v>
      </c>
      <c r="AZ1812" s="5">
        <f t="shared" si="2115"/>
        <v>3.699398657005438E-5</v>
      </c>
      <c r="BA1812" s="5">
        <f t="shared" si="2116"/>
        <v>8.8307048149639759E-6</v>
      </c>
      <c r="BB1812" s="5">
        <f t="shared" si="2117"/>
        <v>1.5809599361782154E-6</v>
      </c>
      <c r="BC1812" s="5">
        <f t="shared" si="2118"/>
        <v>2.2643124164361052E-7</v>
      </c>
      <c r="BD1812" s="5">
        <f t="shared" si="2119"/>
        <v>3.7320918216302487E-5</v>
      </c>
      <c r="BE1812" s="5">
        <f t="shared" si="2120"/>
        <v>3.3481952856143835E-5</v>
      </c>
      <c r="BF1812" s="5">
        <f t="shared" si="2121"/>
        <v>1.5018938716402561E-5</v>
      </c>
      <c r="BG1812" s="5">
        <f t="shared" si="2122"/>
        <v>4.4913453552369439E-6</v>
      </c>
      <c r="BH1812" s="5">
        <f t="shared" si="2123"/>
        <v>1.0073373099580885E-6</v>
      </c>
      <c r="BI1812" s="5">
        <f t="shared" si="2124"/>
        <v>1.8074378624220781E-7</v>
      </c>
      <c r="BJ1812" s="8">
        <f t="shared" si="2125"/>
        <v>0.37684020886847769</v>
      </c>
      <c r="BK1812" s="8">
        <f t="shared" si="2126"/>
        <v>0.34942983393521393</v>
      </c>
      <c r="BL1812" s="8">
        <f t="shared" si="2127"/>
        <v>0.2615855581996106</v>
      </c>
      <c r="BM1812" s="8">
        <f t="shared" si="2128"/>
        <v>0.22001996779540364</v>
      </c>
      <c r="BN1812" s="8">
        <f t="shared" si="2129"/>
        <v>0.77992721027912182</v>
      </c>
    </row>
    <row r="1813" spans="1:66" x14ac:dyDescent="0.25">
      <c r="A1813" t="s">
        <v>303</v>
      </c>
      <c r="B1813" t="s">
        <v>349</v>
      </c>
      <c r="C1813" t="s">
        <v>538</v>
      </c>
      <c r="D1813" s="7" t="s">
        <v>576</v>
      </c>
      <c r="E1813">
        <f>VLOOKUP(A1813,home!$A$2:$E$405,3,FALSE)</f>
        <v>1.3961038961039001</v>
      </c>
      <c r="F1813">
        <f>VLOOKUP(B1813,home!$B$2:$E$405,3,FALSE)</f>
        <v>0.92</v>
      </c>
      <c r="G1813" t="e">
        <f>VLOOKUP(C1813,away!$B$2:$E$405,4,FALSE)</f>
        <v>#N/A</v>
      </c>
      <c r="H1813">
        <f>VLOOKUP(A1813,away!$A$2:$E$405,3,FALSE)</f>
        <v>1.0324675324675301</v>
      </c>
      <c r="I1813" t="e">
        <f>VLOOKUP(C1813,away!$B$2:$E$405,3,FALSE)</f>
        <v>#N/A</v>
      </c>
      <c r="J1813">
        <f>VLOOKUP(B1813,home!$B$2:$E$405,4,FALSE)</f>
        <v>1.1499999999999999</v>
      </c>
      <c r="K1813" s="3" t="e">
        <f t="shared" si="2074"/>
        <v>#N/A</v>
      </c>
      <c r="L1813" s="3" t="e">
        <f t="shared" si="2075"/>
        <v>#N/A</v>
      </c>
      <c r="M1813" s="5" t="e">
        <f t="shared" si="2076"/>
        <v>#N/A</v>
      </c>
      <c r="N1813" s="5" t="e">
        <f t="shared" si="2077"/>
        <v>#N/A</v>
      </c>
      <c r="O1813" s="5" t="e">
        <f t="shared" si="2078"/>
        <v>#N/A</v>
      </c>
      <c r="P1813" s="5" t="e">
        <f t="shared" si="2079"/>
        <v>#N/A</v>
      </c>
      <c r="Q1813" s="5" t="e">
        <f t="shared" si="2080"/>
        <v>#N/A</v>
      </c>
      <c r="R1813" s="5" t="e">
        <f t="shared" si="2081"/>
        <v>#N/A</v>
      </c>
      <c r="S1813" s="5" t="e">
        <f t="shared" si="2082"/>
        <v>#N/A</v>
      </c>
      <c r="T1813" s="5" t="e">
        <f t="shared" si="2083"/>
        <v>#N/A</v>
      </c>
      <c r="U1813" s="5" t="e">
        <f t="shared" si="2084"/>
        <v>#N/A</v>
      </c>
      <c r="V1813" s="5" t="e">
        <f t="shared" si="2085"/>
        <v>#N/A</v>
      </c>
      <c r="W1813" s="5" t="e">
        <f t="shared" si="2086"/>
        <v>#N/A</v>
      </c>
      <c r="X1813" s="5" t="e">
        <f t="shared" si="2087"/>
        <v>#N/A</v>
      </c>
      <c r="Y1813" s="5" t="e">
        <f t="shared" si="2088"/>
        <v>#N/A</v>
      </c>
      <c r="Z1813" s="5" t="e">
        <f t="shared" si="2089"/>
        <v>#N/A</v>
      </c>
      <c r="AA1813" s="5" t="e">
        <f t="shared" si="2090"/>
        <v>#N/A</v>
      </c>
      <c r="AB1813" s="5" t="e">
        <f t="shared" si="2091"/>
        <v>#N/A</v>
      </c>
      <c r="AC1813" s="5" t="e">
        <f t="shared" si="2092"/>
        <v>#N/A</v>
      </c>
      <c r="AD1813" s="5" t="e">
        <f t="shared" si="2093"/>
        <v>#N/A</v>
      </c>
      <c r="AE1813" s="5" t="e">
        <f t="shared" si="2094"/>
        <v>#N/A</v>
      </c>
      <c r="AF1813" s="5" t="e">
        <f t="shared" si="2095"/>
        <v>#N/A</v>
      </c>
      <c r="AG1813" s="5" t="e">
        <f t="shared" si="2096"/>
        <v>#N/A</v>
      </c>
      <c r="AH1813" s="5" t="e">
        <f t="shared" si="2097"/>
        <v>#N/A</v>
      </c>
      <c r="AI1813" s="5" t="e">
        <f t="shared" si="2098"/>
        <v>#N/A</v>
      </c>
      <c r="AJ1813" s="5" t="e">
        <f t="shared" si="2099"/>
        <v>#N/A</v>
      </c>
      <c r="AK1813" s="5" t="e">
        <f t="shared" si="2100"/>
        <v>#N/A</v>
      </c>
      <c r="AL1813" s="5" t="e">
        <f t="shared" si="2101"/>
        <v>#N/A</v>
      </c>
      <c r="AM1813" s="5" t="e">
        <f t="shared" si="2102"/>
        <v>#N/A</v>
      </c>
      <c r="AN1813" s="5" t="e">
        <f t="shared" si="2103"/>
        <v>#N/A</v>
      </c>
      <c r="AO1813" s="5" t="e">
        <f t="shared" si="2104"/>
        <v>#N/A</v>
      </c>
      <c r="AP1813" s="5" t="e">
        <f t="shared" si="2105"/>
        <v>#N/A</v>
      </c>
      <c r="AQ1813" s="5" t="e">
        <f t="shared" si="2106"/>
        <v>#N/A</v>
      </c>
      <c r="AR1813" s="5" t="e">
        <f t="shared" si="2107"/>
        <v>#N/A</v>
      </c>
      <c r="AS1813" s="5" t="e">
        <f t="shared" si="2108"/>
        <v>#N/A</v>
      </c>
      <c r="AT1813" s="5" t="e">
        <f t="shared" si="2109"/>
        <v>#N/A</v>
      </c>
      <c r="AU1813" s="5" t="e">
        <f t="shared" si="2110"/>
        <v>#N/A</v>
      </c>
      <c r="AV1813" s="5" t="e">
        <f t="shared" si="2111"/>
        <v>#N/A</v>
      </c>
      <c r="AW1813" s="5" t="e">
        <f t="shared" si="2112"/>
        <v>#N/A</v>
      </c>
      <c r="AX1813" s="5" t="e">
        <f t="shared" si="2113"/>
        <v>#N/A</v>
      </c>
      <c r="AY1813" s="5" t="e">
        <f t="shared" si="2114"/>
        <v>#N/A</v>
      </c>
      <c r="AZ1813" s="5" t="e">
        <f t="shared" si="2115"/>
        <v>#N/A</v>
      </c>
      <c r="BA1813" s="5" t="e">
        <f t="shared" si="2116"/>
        <v>#N/A</v>
      </c>
      <c r="BB1813" s="5" t="e">
        <f t="shared" si="2117"/>
        <v>#N/A</v>
      </c>
      <c r="BC1813" s="5" t="e">
        <f t="shared" si="2118"/>
        <v>#N/A</v>
      </c>
      <c r="BD1813" s="5" t="e">
        <f t="shared" si="2119"/>
        <v>#N/A</v>
      </c>
      <c r="BE1813" s="5" t="e">
        <f t="shared" si="2120"/>
        <v>#N/A</v>
      </c>
      <c r="BF1813" s="5" t="e">
        <f t="shared" si="2121"/>
        <v>#N/A</v>
      </c>
      <c r="BG1813" s="5" t="e">
        <f t="shared" si="2122"/>
        <v>#N/A</v>
      </c>
      <c r="BH1813" s="5" t="e">
        <f t="shared" si="2123"/>
        <v>#N/A</v>
      </c>
      <c r="BI1813" s="5" t="e">
        <f t="shared" si="2124"/>
        <v>#N/A</v>
      </c>
      <c r="BJ1813" s="8" t="e">
        <f t="shared" si="2125"/>
        <v>#N/A</v>
      </c>
      <c r="BK1813" s="8" t="e">
        <f t="shared" si="2126"/>
        <v>#N/A</v>
      </c>
      <c r="BL1813" s="8" t="e">
        <f t="shared" si="2127"/>
        <v>#N/A</v>
      </c>
      <c r="BM1813" s="8" t="e">
        <f t="shared" si="2128"/>
        <v>#N/A</v>
      </c>
      <c r="BN1813" s="8" t="e">
        <f t="shared" si="2129"/>
        <v>#N/A</v>
      </c>
    </row>
    <row r="1814" spans="1:66" x14ac:dyDescent="0.25">
      <c r="A1814" t="s">
        <v>303</v>
      </c>
      <c r="B1814" t="s">
        <v>343</v>
      </c>
      <c r="C1814" t="s">
        <v>346</v>
      </c>
      <c r="D1814" s="7" t="s">
        <v>576</v>
      </c>
      <c r="E1814">
        <f>VLOOKUP(A1814,home!$A$2:$E$405,3,FALSE)</f>
        <v>1.3961038961039001</v>
      </c>
      <c r="F1814">
        <f>VLOOKUP(B1814,home!$B$2:$E$405,3,FALSE)</f>
        <v>0.81</v>
      </c>
      <c r="G1814">
        <f>VLOOKUP(C1814,away!$B$2:$E$405,4,FALSE)</f>
        <v>0.92</v>
      </c>
      <c r="H1814">
        <f>VLOOKUP(A1814,away!$A$2:$E$405,3,FALSE)</f>
        <v>1.0324675324675301</v>
      </c>
      <c r="I1814">
        <f>VLOOKUP(C1814,away!$B$2:$E$405,3,FALSE)</f>
        <v>0.89</v>
      </c>
      <c r="J1814">
        <f>VLOOKUP(B1814,home!$B$2:$E$405,4,FALSE)</f>
        <v>1.41</v>
      </c>
      <c r="K1814" s="3">
        <f t="shared" si="2074"/>
        <v>1.0403766233766265</v>
      </c>
      <c r="L1814" s="3">
        <f t="shared" si="2075"/>
        <v>1.2956435064935035</v>
      </c>
      <c r="M1814" s="5">
        <f t="shared" si="2076"/>
        <v>9.6711773618006494E-2</v>
      </c>
      <c r="N1814" s="5">
        <f t="shared" si="2077"/>
        <v>0.10061666847746631</v>
      </c>
      <c r="O1814" s="5">
        <f t="shared" si="2078"/>
        <v>0.12530398148963981</v>
      </c>
      <c r="P1814" s="5">
        <f t="shared" si="2079"/>
        <v>0.13036333315783877</v>
      </c>
      <c r="Q1814" s="5">
        <f t="shared" si="2080"/>
        <v>5.2339614902995914E-2</v>
      </c>
      <c r="R1814" s="5">
        <f t="shared" si="2081"/>
        <v>8.1174644977417013E-2</v>
      </c>
      <c r="S1814" s="5">
        <f t="shared" si="2082"/>
        <v>4.3931048920546042E-2</v>
      </c>
      <c r="T1814" s="5">
        <f t="shared" si="2083"/>
        <v>6.7813482181437248E-2</v>
      </c>
      <c r="U1814" s="5">
        <f t="shared" si="2084"/>
        <v>8.4452203045401533E-2</v>
      </c>
      <c r="V1814" s="5">
        <f t="shared" si="2085"/>
        <v>6.5796860462041425E-3</v>
      </c>
      <c r="W1814" s="5">
        <f t="shared" si="2086"/>
        <v>1.8150970607203956E-2</v>
      </c>
      <c r="X1814" s="5">
        <f t="shared" si="2087"/>
        <v>2.3517187203778246E-2</v>
      </c>
      <c r="Y1814" s="5">
        <f t="shared" si="2088"/>
        <v>1.5234945445783701E-2</v>
      </c>
      <c r="Z1814" s="5">
        <f t="shared" si="2089"/>
        <v>3.5057800552301947E-2</v>
      </c>
      <c r="AA1814" s="5">
        <f t="shared" si="2090"/>
        <v>3.647331616161513E-2</v>
      </c>
      <c r="AB1814" s="5">
        <f t="shared" si="2091"/>
        <v>1.8972992755784641E-2</v>
      </c>
      <c r="AC1814" s="5">
        <f t="shared" si="2092"/>
        <v>5.5432095547076692E-4</v>
      </c>
      <c r="AD1814" s="5">
        <f t="shared" si="2093"/>
        <v>4.7209613778328111E-3</v>
      </c>
      <c r="AE1814" s="5">
        <f t="shared" si="2094"/>
        <v>6.1166829535957033E-3</v>
      </c>
      <c r="AF1814" s="5">
        <f t="shared" si="2095"/>
        <v>3.9625202750528891E-3</v>
      </c>
      <c r="AG1814" s="5">
        <f t="shared" si="2096"/>
        <v>1.7113378879070424E-3</v>
      </c>
      <c r="AH1814" s="5">
        <f t="shared" si="2097"/>
        <v>1.1355602909383599E-2</v>
      </c>
      <c r="AI1814" s="5">
        <f t="shared" si="2098"/>
        <v>1.1814103811270304E-2</v>
      </c>
      <c r="AJ1814" s="5">
        <f t="shared" si="2099"/>
        <v>6.1455587156951652E-3</v>
      </c>
      <c r="AK1814" s="5">
        <f t="shared" si="2100"/>
        <v>2.1312318751325787E-3</v>
      </c>
      <c r="AL1814" s="5">
        <f t="shared" si="2101"/>
        <v>2.9888037284822442E-5</v>
      </c>
      <c r="AM1814" s="5">
        <f t="shared" si="2102"/>
        <v>9.8231557147223356E-4</v>
      </c>
      <c r="AN1814" s="5">
        <f t="shared" si="2103"/>
        <v>1.2727307915054544E-3</v>
      </c>
      <c r="AO1814" s="5">
        <f t="shared" si="2104"/>
        <v>8.2450269276418962E-4</v>
      </c>
      <c r="AP1814" s="5">
        <f t="shared" si="2105"/>
        <v>3.5608718665544348E-4</v>
      </c>
      <c r="AQ1814" s="5">
        <f t="shared" si="2106"/>
        <v>1.1534051278391642E-4</v>
      </c>
      <c r="AR1814" s="5">
        <f t="shared" si="2107"/>
        <v>2.9425626343723187E-3</v>
      </c>
      <c r="AS1814" s="5">
        <f t="shared" si="2108"/>
        <v>3.0613733776225036E-3</v>
      </c>
      <c r="AT1814" s="5">
        <f t="shared" si="2109"/>
        <v>1.592490648752999E-3</v>
      </c>
      <c r="AU1814" s="5">
        <f t="shared" si="2110"/>
        <v>5.5226334796949967E-4</v>
      </c>
      <c r="AV1814" s="5">
        <f t="shared" si="2111"/>
        <v>1.4364046929379472E-4</v>
      </c>
      <c r="AW1814" s="5">
        <f t="shared" si="2112"/>
        <v>1.1191054317132546E-6</v>
      </c>
      <c r="AX1814" s="5">
        <f t="shared" si="2113"/>
        <v>1.7032969288976053E-4</v>
      </c>
      <c r="AY1814" s="5">
        <f t="shared" si="2114"/>
        <v>2.2068656055565085E-4</v>
      </c>
      <c r="AZ1814" s="5">
        <f t="shared" si="2115"/>
        <v>1.429655545771572E-4</v>
      </c>
      <c r="BA1814" s="5">
        <f t="shared" si="2116"/>
        <v>6.1744130813378776E-5</v>
      </c>
      <c r="BB1814" s="5">
        <f t="shared" si="2117"/>
        <v>1.9999595538109922E-5</v>
      </c>
      <c r="BC1814" s="5">
        <f t="shared" si="2118"/>
        <v>5.1824692182897122E-6</v>
      </c>
      <c r="BD1814" s="5">
        <f t="shared" si="2119"/>
        <v>6.3541869494581856E-4</v>
      </c>
      <c r="BE1814" s="5">
        <f t="shared" si="2120"/>
        <v>6.6107475627811337E-4</v>
      </c>
      <c r="BF1814" s="5">
        <f t="shared" si="2121"/>
        <v>3.4388336136807491E-4</v>
      </c>
      <c r="BG1814" s="5">
        <f t="shared" si="2122"/>
        <v>1.1925607011184072E-4</v>
      </c>
      <c r="BH1814" s="5">
        <f t="shared" si="2123"/>
        <v>3.101780688503076E-5</v>
      </c>
      <c r="BI1814" s="5">
        <f t="shared" si="2124"/>
        <v>6.4540402383193196E-6</v>
      </c>
      <c r="BJ1814" s="8">
        <f t="shared" si="2125"/>
        <v>0.29835625607182731</v>
      </c>
      <c r="BK1814" s="8">
        <f t="shared" si="2126"/>
        <v>0.27839073729590663</v>
      </c>
      <c r="BL1814" s="8">
        <f t="shared" si="2127"/>
        <v>0.38791307094917804</v>
      </c>
      <c r="BM1814" s="8">
        <f t="shared" si="2128"/>
        <v>0.41298828079072575</v>
      </c>
      <c r="BN1814" s="8">
        <f t="shared" si="2129"/>
        <v>0.58651001662336422</v>
      </c>
    </row>
    <row r="1815" spans="1:66" x14ac:dyDescent="0.25">
      <c r="A1815" t="s">
        <v>303</v>
      </c>
      <c r="B1815" t="s">
        <v>361</v>
      </c>
      <c r="C1815" t="s">
        <v>321</v>
      </c>
      <c r="D1815" s="7" t="s">
        <v>576</v>
      </c>
      <c r="E1815">
        <f>VLOOKUP(A1815,home!$A$2:$E$405,3,FALSE)</f>
        <v>1.3961038961039001</v>
      </c>
      <c r="F1815">
        <f>VLOOKUP(B1815,home!$B$2:$E$405,3,FALSE)</f>
        <v>1.3</v>
      </c>
      <c r="G1815">
        <f>VLOOKUP(C1815,away!$B$2:$E$405,4,FALSE)</f>
        <v>1.26</v>
      </c>
      <c r="H1815">
        <f>VLOOKUP(A1815,away!$A$2:$E$405,3,FALSE)</f>
        <v>1.0324675324675301</v>
      </c>
      <c r="I1815">
        <f>VLOOKUP(C1815,away!$B$2:$E$405,3,FALSE)</f>
        <v>0.72</v>
      </c>
      <c r="J1815">
        <f>VLOOKUP(B1815,home!$B$2:$E$405,4,FALSE)</f>
        <v>0.88</v>
      </c>
      <c r="K1815" s="3">
        <f t="shared" si="2074"/>
        <v>2.2868181818181883</v>
      </c>
      <c r="L1815" s="3">
        <f t="shared" si="2075"/>
        <v>0.65417142857142707</v>
      </c>
      <c r="M1815" s="5">
        <f t="shared" si="2076"/>
        <v>5.2813438141862568E-2</v>
      </c>
      <c r="N1815" s="5">
        <f t="shared" si="2077"/>
        <v>0.1207747305871415</v>
      </c>
      <c r="O1815" s="5">
        <f t="shared" si="2078"/>
        <v>3.4549042277030928E-2</v>
      </c>
      <c r="P1815" s="5">
        <f t="shared" si="2079"/>
        <v>7.900737804351958E-2</v>
      </c>
      <c r="Q1815" s="5">
        <f t="shared" si="2080"/>
        <v>0.13809492490543426</v>
      </c>
      <c r="R1815" s="5">
        <f t="shared" si="2081"/>
        <v>1.1300498171069975E-2</v>
      </c>
      <c r="S1815" s="5">
        <f t="shared" si="2082"/>
        <v>2.9548188893442677E-2</v>
      </c>
      <c r="T1815" s="5">
        <f t="shared" si="2083"/>
        <v>9.0337754303851867E-2</v>
      </c>
      <c r="U1815" s="5">
        <f t="shared" si="2084"/>
        <v>2.5842184681206002E-2</v>
      </c>
      <c r="V1815" s="5">
        <f t="shared" si="2085"/>
        <v>4.9114707934218649E-3</v>
      </c>
      <c r="W1815" s="5">
        <f t="shared" si="2086"/>
        <v>0.10526599503018816</v>
      </c>
      <c r="X1815" s="5">
        <f t="shared" si="2087"/>
        <v>6.886200634889092E-2</v>
      </c>
      <c r="Y1815" s="5">
        <f t="shared" si="2088"/>
        <v>2.2523778533774325E-2</v>
      </c>
      <c r="Z1815" s="5">
        <f t="shared" si="2089"/>
        <v>2.4641543440458817E-3</v>
      </c>
      <c r="AA1815" s="5">
        <f t="shared" si="2090"/>
        <v>5.6350729567703926E-3</v>
      </c>
      <c r="AB1815" s="5">
        <f t="shared" si="2091"/>
        <v>6.443193646707257E-3</v>
      </c>
      <c r="AC1815" s="5">
        <f t="shared" si="2092"/>
        <v>4.5921365302338242E-4</v>
      </c>
      <c r="AD1815" s="5">
        <f t="shared" si="2093"/>
        <v>6.0181047840554336E-2</v>
      </c>
      <c r="AE1815" s="5">
        <f t="shared" si="2094"/>
        <v>3.9368722038780821E-2</v>
      </c>
      <c r="AF1815" s="5">
        <f t="shared" si="2095"/>
        <v>1.2876946568570337E-2</v>
      </c>
      <c r="AG1815" s="5">
        <f t="shared" si="2096"/>
        <v>2.8079101774665309E-3</v>
      </c>
      <c r="AH1815" s="5">
        <f t="shared" si="2097"/>
        <v>4.029948418662455E-4</v>
      </c>
      <c r="AI1815" s="5">
        <f t="shared" si="2098"/>
        <v>9.2157593155867579E-4</v>
      </c>
      <c r="AJ1815" s="5">
        <f t="shared" si="2099"/>
        <v>1.0537382981072071E-3</v>
      </c>
      <c r="AK1815" s="5">
        <f t="shared" si="2100"/>
        <v>8.0323596632990533E-4</v>
      </c>
      <c r="AL1815" s="5">
        <f t="shared" si="2101"/>
        <v>2.7478814456054655E-5</v>
      </c>
      <c r="AM1815" s="5">
        <f t="shared" si="2102"/>
        <v>2.7524622880529981E-2</v>
      </c>
      <c r="AN1815" s="5">
        <f t="shared" si="2103"/>
        <v>1.8005821870646081E-2</v>
      </c>
      <c r="AO1815" s="5">
        <f t="shared" si="2104"/>
        <v>5.8894471078615963E-3</v>
      </c>
      <c r="AP1815" s="5">
        <f t="shared" si="2105"/>
        <v>1.2842360093485601E-3</v>
      </c>
      <c r="AQ1815" s="5">
        <f t="shared" si="2106"/>
        <v>2.1002762621460402E-4</v>
      </c>
      <c r="AR1815" s="5">
        <f t="shared" si="2107"/>
        <v>5.2725542282111659E-5</v>
      </c>
      <c r="AS1815" s="5">
        <f t="shared" si="2108"/>
        <v>1.2057372873695657E-4</v>
      </c>
      <c r="AT1815" s="5">
        <f t="shared" si="2109"/>
        <v>1.3786509756264328E-4</v>
      </c>
      <c r="AU1815" s="5">
        <f t="shared" si="2110"/>
        <v>1.0509080391479702E-4</v>
      </c>
      <c r="AV1815" s="5">
        <f t="shared" si="2111"/>
        <v>6.0080890283561967E-5</v>
      </c>
      <c r="AW1815" s="5">
        <f t="shared" si="2112"/>
        <v>1.1418753542346662E-6</v>
      </c>
      <c r="AX1815" s="5">
        <f t="shared" si="2113"/>
        <v>1.0490634675147471E-2</v>
      </c>
      <c r="AY1815" s="5">
        <f t="shared" si="2114"/>
        <v>6.8626734720621694E-3</v>
      </c>
      <c r="AZ1815" s="5">
        <f t="shared" si="2115"/>
        <v>2.2446824545190726E-3</v>
      </c>
      <c r="BA1815" s="5">
        <f t="shared" si="2116"/>
        <v>4.8946904265398633E-4</v>
      </c>
      <c r="BB1815" s="5">
        <f t="shared" si="2117"/>
        <v>8.0049165718611745E-5</v>
      </c>
      <c r="BC1815" s="5">
        <f t="shared" si="2118"/>
        <v>1.0473175418819035E-5</v>
      </c>
      <c r="BD1815" s="5">
        <f t="shared" si="2119"/>
        <v>5.7485905528153564E-6</v>
      </c>
      <c r="BE1815" s="5">
        <f t="shared" si="2120"/>
        <v>1.3145981396006426E-5</v>
      </c>
      <c r="BF1815" s="5">
        <f t="shared" si="2121"/>
        <v>1.5031234637115575E-5</v>
      </c>
      <c r="BG1815" s="5">
        <f t="shared" si="2122"/>
        <v>1.1457900221110406E-5</v>
      </c>
      <c r="BH1815" s="5">
        <f t="shared" si="2123"/>
        <v>6.5505336377734802E-6</v>
      </c>
      <c r="BI1815" s="5">
        <f t="shared" si="2124"/>
        <v>2.9959758846944069E-6</v>
      </c>
      <c r="BJ1815" s="8">
        <f t="shared" si="2125"/>
        <v>0.73418595381477381</v>
      </c>
      <c r="BK1815" s="8">
        <f t="shared" si="2126"/>
        <v>0.17362984181178831</v>
      </c>
      <c r="BL1815" s="8">
        <f t="shared" si="2127"/>
        <v>8.7482803049756169E-2</v>
      </c>
      <c r="BM1815" s="8">
        <f t="shared" si="2128"/>
        <v>0.55436120929759714</v>
      </c>
      <c r="BN1815" s="8">
        <f t="shared" si="2129"/>
        <v>0.43654001212605881</v>
      </c>
    </row>
    <row r="1816" spans="1:66" x14ac:dyDescent="0.25">
      <c r="A1816" t="s">
        <v>303</v>
      </c>
      <c r="B1816" t="s">
        <v>459</v>
      </c>
      <c r="C1816" t="s">
        <v>353</v>
      </c>
      <c r="D1816" s="7" t="s">
        <v>576</v>
      </c>
      <c r="E1816">
        <f>VLOOKUP(A1816,home!$A$2:$E$405,3,FALSE)</f>
        <v>1.3961038961039001</v>
      </c>
      <c r="F1816">
        <f>VLOOKUP(B1816,home!$B$2:$E$405,3,FALSE)</f>
        <v>1.02</v>
      </c>
      <c r="G1816">
        <f>VLOOKUP(C1816,away!$B$2:$E$405,4,FALSE)</f>
        <v>1.1299999999999999</v>
      </c>
      <c r="H1816">
        <f>VLOOKUP(A1816,away!$A$2:$E$405,3,FALSE)</f>
        <v>1.0324675324675301</v>
      </c>
      <c r="I1816">
        <f>VLOOKUP(C1816,away!$B$2:$E$405,3,FALSE)</f>
        <v>0.82</v>
      </c>
      <c r="J1816">
        <f>VLOOKUP(B1816,home!$B$2:$E$405,4,FALSE)</f>
        <v>1.1499999999999999</v>
      </c>
      <c r="K1816" s="3">
        <f t="shared" si="2074"/>
        <v>1.6091493506493553</v>
      </c>
      <c r="L1816" s="3">
        <f t="shared" si="2075"/>
        <v>0.97361688311688077</v>
      </c>
      <c r="M1816" s="5">
        <f t="shared" si="2076"/>
        <v>7.5564685060382081E-2</v>
      </c>
      <c r="N1816" s="5">
        <f t="shared" si="2077"/>
        <v>0.12159486389693687</v>
      </c>
      <c r="O1816" s="5">
        <f t="shared" si="2078"/>
        <v>7.3571053142197931E-2</v>
      </c>
      <c r="P1816" s="5">
        <f t="shared" si="2079"/>
        <v>0.118386812390357</v>
      </c>
      <c r="Q1816" s="5">
        <f t="shared" si="2080"/>
        <v>9.7832148141026365E-2</v>
      </c>
      <c r="R1816" s="5">
        <f t="shared" si="2081"/>
        <v>3.5815009723966569E-2</v>
      </c>
      <c r="S1816" s="5">
        <f t="shared" si="2082"/>
        <v>4.6369006026923024E-2</v>
      </c>
      <c r="T1816" s="5">
        <f t="shared" si="2083"/>
        <v>9.5251031141695031E-2</v>
      </c>
      <c r="U1816" s="5">
        <f t="shared" si="2084"/>
        <v>5.7631699640821148E-2</v>
      </c>
      <c r="V1816" s="5">
        <f t="shared" si="2085"/>
        <v>8.0717876388511772E-3</v>
      </c>
      <c r="W1816" s="5">
        <f t="shared" si="2086"/>
        <v>5.247551255125469E-2</v>
      </c>
      <c r="X1816" s="5">
        <f t="shared" si="2087"/>
        <v>5.1091044970113346E-2</v>
      </c>
      <c r="Y1816" s="5">
        <f t="shared" si="2088"/>
        <v>2.4871551979493069E-2</v>
      </c>
      <c r="Z1816" s="5">
        <f t="shared" si="2089"/>
        <v>1.1623366045416372E-2</v>
      </c>
      <c r="AA1816" s="5">
        <f t="shared" si="2090"/>
        <v>1.8703731924341518E-2</v>
      </c>
      <c r="AB1816" s="5">
        <f t="shared" si="2091"/>
        <v>1.5048549040386888E-2</v>
      </c>
      <c r="AC1816" s="5">
        <f t="shared" si="2092"/>
        <v>7.9037682094145866E-4</v>
      </c>
      <c r="AD1816" s="5">
        <f t="shared" si="2093"/>
        <v>2.1110234236710899E-2</v>
      </c>
      <c r="AE1816" s="5">
        <f t="shared" si="2094"/>
        <v>2.0553280459413729E-2</v>
      </c>
      <c r="AF1816" s="5">
        <f t="shared" si="2095"/>
        <v>1.0005510429360742E-2</v>
      </c>
      <c r="AG1816" s="5">
        <f t="shared" si="2096"/>
        <v>3.2471779594092174E-3</v>
      </c>
      <c r="AH1816" s="5">
        <f t="shared" si="2097"/>
        <v>2.8291763551162173E-3</v>
      </c>
      <c r="AI1816" s="5">
        <f t="shared" si="2098"/>
        <v>4.5525672947077708E-3</v>
      </c>
      <c r="AJ1816" s="5">
        <f t="shared" si="2099"/>
        <v>3.6628803530332514E-3</v>
      </c>
      <c r="AK1816" s="5">
        <f t="shared" si="2100"/>
        <v>1.9647071805299122E-3</v>
      </c>
      <c r="AL1816" s="5">
        <f t="shared" si="2101"/>
        <v>4.9531175756883423E-5</v>
      </c>
      <c r="AM1816" s="5">
        <f t="shared" si="2102"/>
        <v>6.7939039428118204E-3</v>
      </c>
      <c r="AN1816" s="5">
        <f t="shared" si="2103"/>
        <v>6.6146595809959312E-3</v>
      </c>
      <c r="AO1816" s="5">
        <f t="shared" si="2104"/>
        <v>3.2200721220642351E-3</v>
      </c>
      <c r="AP1816" s="5">
        <f t="shared" si="2105"/>
        <v>1.0450388609652471E-3</v>
      </c>
      <c r="AQ1816" s="5">
        <f t="shared" si="2106"/>
        <v>2.5436686963724975E-4</v>
      </c>
      <c r="AR1816" s="5">
        <f t="shared" si="2107"/>
        <v>5.5090677293124601E-4</v>
      </c>
      <c r="AS1816" s="5">
        <f t="shared" si="2108"/>
        <v>8.8649127593064627E-4</v>
      </c>
      <c r="AT1816" s="5">
        <f t="shared" si="2109"/>
        <v>7.1324843051005901E-4</v>
      </c>
      <c r="AU1816" s="5">
        <f t="shared" si="2110"/>
        <v>3.8257441626897773E-4</v>
      </c>
      <c r="AV1816" s="5">
        <f t="shared" si="2111"/>
        <v>1.5390484337857044E-4</v>
      </c>
      <c r="AW1816" s="5">
        <f t="shared" si="2112"/>
        <v>2.155562338235372E-6</v>
      </c>
      <c r="AX1816" s="5">
        <f t="shared" si="2113"/>
        <v>1.8220676863249575E-3</v>
      </c>
      <c r="AY1816" s="5">
        <f t="shared" si="2114"/>
        <v>1.7739958615876916E-3</v>
      </c>
      <c r="AZ1816" s="5">
        <f t="shared" si="2115"/>
        <v>8.6359616071062678E-4</v>
      </c>
      <c r="BA1816" s="5">
        <f t="shared" si="2116"/>
        <v>2.8027060075426182E-4</v>
      </c>
      <c r="BB1816" s="5">
        <f t="shared" si="2117"/>
        <v>6.8219047183915011E-5</v>
      </c>
      <c r="BC1816" s="5">
        <f t="shared" si="2118"/>
        <v>1.3283843217681354E-5</v>
      </c>
      <c r="BD1816" s="5">
        <f t="shared" si="2119"/>
        <v>8.939535585821645E-5</v>
      </c>
      <c r="BE1816" s="5">
        <f t="shared" si="2120"/>
        <v>1.4385047883031703E-4</v>
      </c>
      <c r="BF1816" s="5">
        <f t="shared" si="2121"/>
        <v>1.1573845230020176E-4</v>
      </c>
      <c r="BG1816" s="5">
        <f t="shared" si="2122"/>
        <v>6.2080151788010331E-5</v>
      </c>
      <c r="BH1816" s="5">
        <f t="shared" si="2123"/>
        <v>2.4974058984472568E-5</v>
      </c>
      <c r="BI1816" s="5">
        <f t="shared" si="2124"/>
        <v>8.0373981595885389E-6</v>
      </c>
      <c r="BJ1816" s="8">
        <f t="shared" si="2125"/>
        <v>0.52078183034166758</v>
      </c>
      <c r="BK1816" s="8">
        <f t="shared" si="2126"/>
        <v>0.25100619497479931</v>
      </c>
      <c r="BL1816" s="8">
        <f t="shared" si="2127"/>
        <v>0.21691057629004154</v>
      </c>
      <c r="BM1816" s="8">
        <f t="shared" si="2128"/>
        <v>0.47578555499780861</v>
      </c>
      <c r="BN1816" s="8">
        <f t="shared" si="2129"/>
        <v>0.52276457235486684</v>
      </c>
    </row>
    <row r="1817" spans="1:66" x14ac:dyDescent="0.25">
      <c r="A1817" t="s">
        <v>35</v>
      </c>
      <c r="B1817" t="s">
        <v>300</v>
      </c>
      <c r="C1817" t="s">
        <v>467</v>
      </c>
      <c r="D1817" s="7" t="s">
        <v>576</v>
      </c>
      <c r="E1817">
        <f>VLOOKUP(A1817,home!$A$2:$E$405,3,FALSE)</f>
        <v>1.5947368421052599</v>
      </c>
      <c r="F1817">
        <f>VLOOKUP(B1817,home!$B$2:$E$405,3,FALSE)</f>
        <v>1.29</v>
      </c>
      <c r="G1817">
        <f>VLOOKUP(C1817,away!$B$2:$E$405,4,FALSE)</f>
        <v>0.86</v>
      </c>
      <c r="H1817">
        <f>VLOOKUP(A1817,away!$A$2:$E$405,3,FALSE)</f>
        <v>1.21315789473684</v>
      </c>
      <c r="I1817">
        <f>VLOOKUP(C1817,away!$B$2:$E$405,3,FALSE)</f>
        <v>0.59</v>
      </c>
      <c r="J1817">
        <f>VLOOKUP(B1817,home!$B$2:$E$405,4,FALSE)</f>
        <v>1.34</v>
      </c>
      <c r="K1817" s="3">
        <f t="shared" si="2074"/>
        <v>1.7692010526315751</v>
      </c>
      <c r="L1817" s="3">
        <f t="shared" si="2075"/>
        <v>0.95912263157894573</v>
      </c>
      <c r="M1817" s="5">
        <f t="shared" si="2076"/>
        <v>6.5328709478632049E-2</v>
      </c>
      <c r="N1817" s="5">
        <f t="shared" si="2077"/>
        <v>0.11557962157665817</v>
      </c>
      <c r="O1817" s="5">
        <f t="shared" si="2078"/>
        <v>6.265824375280199E-2</v>
      </c>
      <c r="P1817" s="5">
        <f t="shared" si="2079"/>
        <v>0.11085503080350309</v>
      </c>
      <c r="Q1817" s="5">
        <f t="shared" si="2080"/>
        <v>0.10224179407809141</v>
      </c>
      <c r="R1817" s="5">
        <f t="shared" si="2081"/>
        <v>3.0048469819151238E-2</v>
      </c>
      <c r="S1817" s="5">
        <f t="shared" si="2082"/>
        <v>4.702694249021213E-2</v>
      </c>
      <c r="T1817" s="5">
        <f t="shared" si="2083"/>
        <v>9.8062418593531708E-2</v>
      </c>
      <c r="U1817" s="5">
        <f t="shared" si="2084"/>
        <v>5.3161784434010477E-2</v>
      </c>
      <c r="V1817" s="5">
        <f t="shared" si="2085"/>
        <v>8.8665682616617357E-3</v>
      </c>
      <c r="W1817" s="5">
        <f t="shared" si="2086"/>
        <v>6.0295429901966659E-2</v>
      </c>
      <c r="X1817" s="5">
        <f t="shared" si="2087"/>
        <v>5.7830711399758122E-2</v>
      </c>
      <c r="Y1817" s="5">
        <f t="shared" si="2088"/>
        <v>2.7733372051909271E-2</v>
      </c>
      <c r="Z1817" s="5">
        <f t="shared" si="2089"/>
        <v>9.6067224826216213E-3</v>
      </c>
      <c r="AA1817" s="5">
        <f t="shared" si="2090"/>
        <v>1.699622352859359E-2</v>
      </c>
      <c r="AB1817" s="5">
        <f t="shared" si="2091"/>
        <v>1.5034868278774666E-2</v>
      </c>
      <c r="AC1817" s="5">
        <f t="shared" si="2092"/>
        <v>9.403443233573348E-4</v>
      </c>
      <c r="AD1817" s="5">
        <f t="shared" si="2093"/>
        <v>2.6668684512858195E-2</v>
      </c>
      <c r="AE1817" s="5">
        <f t="shared" si="2094"/>
        <v>2.5578538870721229E-2</v>
      </c>
      <c r="AF1817" s="5">
        <f t="shared" si="2095"/>
        <v>1.2266477756815249E-2</v>
      </c>
      <c r="AG1817" s="5">
        <f t="shared" si="2096"/>
        <v>3.9216854754404147E-3</v>
      </c>
      <c r="AH1817" s="5">
        <f t="shared" si="2097"/>
        <v>2.3035062370951676E-3</v>
      </c>
      <c r="AI1817" s="5">
        <f t="shared" si="2098"/>
        <v>4.075365659412169E-3</v>
      </c>
      <c r="AJ1817" s="5">
        <f t="shared" si="2099"/>
        <v>3.6050706072452924E-3</v>
      </c>
      <c r="AK1817" s="5">
        <f t="shared" si="2100"/>
        <v>2.1260315710498402E-3</v>
      </c>
      <c r="AL1817" s="5">
        <f t="shared" si="2101"/>
        <v>6.3826087956488699E-5</v>
      </c>
      <c r="AM1817" s="5">
        <f t="shared" si="2102"/>
        <v>9.4364529424896225E-3</v>
      </c>
      <c r="AN1817" s="5">
        <f t="shared" si="2103"/>
        <v>9.050715578971533E-3</v>
      </c>
      <c r="AO1817" s="5">
        <f t="shared" si="2104"/>
        <v>4.3403730718878687E-3</v>
      </c>
      <c r="AP1817" s="5">
        <f t="shared" si="2105"/>
        <v>1.3876500142478284E-3</v>
      </c>
      <c r="AQ1817" s="5">
        <f t="shared" si="2106"/>
        <v>3.3273163334398463E-4</v>
      </c>
      <c r="AR1817" s="5">
        <f t="shared" si="2107"/>
        <v>4.4186899279624657E-4</v>
      </c>
      <c r="AS1817" s="5">
        <f t="shared" si="2108"/>
        <v>7.8175508718037324E-4</v>
      </c>
      <c r="AT1817" s="5">
        <f t="shared" si="2109"/>
        <v>6.9154096156980277E-4</v>
      </c>
      <c r="AU1817" s="5">
        <f t="shared" si="2110"/>
        <v>4.0782499904904872E-4</v>
      </c>
      <c r="AV1817" s="5">
        <f t="shared" si="2111"/>
        <v>1.8038110440176205E-4</v>
      </c>
      <c r="AW1817" s="5">
        <f t="shared" si="2112"/>
        <v>3.0084794788584179E-6</v>
      </c>
      <c r="AX1817" s="5">
        <f t="shared" si="2113"/>
        <v>2.7824970798268258E-3</v>
      </c>
      <c r="AY1817" s="5">
        <f t="shared" si="2114"/>
        <v>2.6687559215642373E-3</v>
      </c>
      <c r="AZ1817" s="5">
        <f t="shared" si="2115"/>
        <v>1.2798321012662927E-3</v>
      </c>
      <c r="BA1817" s="5">
        <f t="shared" si="2116"/>
        <v>4.091719776485795E-4</v>
      </c>
      <c r="BB1817" s="5">
        <f t="shared" si="2117"/>
        <v>9.8111525992666763E-5</v>
      </c>
      <c r="BC1817" s="5">
        <f t="shared" si="2118"/>
        <v>1.8820196999662544E-5</v>
      </c>
      <c r="BD1817" s="5">
        <f t="shared" si="2119"/>
        <v>7.0634425197312338E-5</v>
      </c>
      <c r="BE1817" s="5">
        <f t="shared" si="2120"/>
        <v>1.2496649941111122E-4</v>
      </c>
      <c r="BF1817" s="5">
        <f t="shared" si="2121"/>
        <v>1.1054543115091058E-4</v>
      </c>
      <c r="BG1817" s="5">
        <f t="shared" si="2122"/>
        <v>6.5192364385267411E-5</v>
      </c>
      <c r="BH1817" s="5">
        <f t="shared" si="2123"/>
        <v>2.8834599923489079E-5</v>
      </c>
      <c r="BI1817" s="5">
        <f t="shared" si="2124"/>
        <v>1.0202840907369445E-5</v>
      </c>
      <c r="BJ1817" s="8">
        <f t="shared" si="2125"/>
        <v>0.56198384626198938</v>
      </c>
      <c r="BK1817" s="8">
        <f t="shared" si="2126"/>
        <v>0.23575017736688705</v>
      </c>
      <c r="BL1817" s="8">
        <f t="shared" si="2127"/>
        <v>0.19292331119410711</v>
      </c>
      <c r="BM1817" s="8">
        <f t="shared" si="2128"/>
        <v>0.510886440354682</v>
      </c>
      <c r="BN1817" s="8">
        <f t="shared" si="2129"/>
        <v>0.48671186950883794</v>
      </c>
    </row>
    <row r="1818" spans="1:66" x14ac:dyDescent="0.25">
      <c r="A1818" t="s">
        <v>35</v>
      </c>
      <c r="B1818" t="s">
        <v>214</v>
      </c>
      <c r="C1818" t="s">
        <v>282</v>
      </c>
      <c r="D1818" s="7" t="s">
        <v>576</v>
      </c>
      <c r="E1818">
        <f>VLOOKUP(A1818,home!$A$2:$E$405,3,FALSE)</f>
        <v>1.5947368421052599</v>
      </c>
      <c r="F1818">
        <f>VLOOKUP(B1818,home!$B$2:$E$405,3,FALSE)</f>
        <v>0.92</v>
      </c>
      <c r="G1818">
        <f>VLOOKUP(C1818,away!$B$2:$E$405,4,FALSE)</f>
        <v>1.29</v>
      </c>
      <c r="H1818">
        <f>VLOOKUP(A1818,away!$A$2:$E$405,3,FALSE)</f>
        <v>1.21315789473684</v>
      </c>
      <c r="I1818">
        <f>VLOOKUP(C1818,away!$B$2:$E$405,3,FALSE)</f>
        <v>0.66</v>
      </c>
      <c r="J1818">
        <f>VLOOKUP(B1818,home!$B$2:$E$405,4,FALSE)</f>
        <v>0.91</v>
      </c>
      <c r="K1818" s="3">
        <f t="shared" si="2074"/>
        <v>1.8926336842105225</v>
      </c>
      <c r="L1818" s="3">
        <f t="shared" si="2075"/>
        <v>0.72862263157894613</v>
      </c>
      <c r="M1818" s="5">
        <f t="shared" si="2076"/>
        <v>7.271145687074268E-2</v>
      </c>
      <c r="N1818" s="5">
        <f t="shared" si="2077"/>
        <v>0.13761615250158823</v>
      </c>
      <c r="O1818" s="5">
        <f t="shared" si="2078"/>
        <v>5.2979213051099573E-2</v>
      </c>
      <c r="P1818" s="5">
        <f t="shared" si="2079"/>
        <v>0.10027024318347678</v>
      </c>
      <c r="Q1818" s="5">
        <f t="shared" si="2080"/>
        <v>0.13022848285797906</v>
      </c>
      <c r="R1818" s="5">
        <f t="shared" si="2081"/>
        <v>1.9300926816136911E-2</v>
      </c>
      <c r="S1818" s="5">
        <f t="shared" si="2082"/>
        <v>3.4568560790724269E-2</v>
      </c>
      <c r="T1818" s="5">
        <f t="shared" si="2083"/>
        <v>9.4887419886514376E-2</v>
      </c>
      <c r="U1818" s="5">
        <f t="shared" si="2084"/>
        <v>3.6529584228702873E-2</v>
      </c>
      <c r="V1818" s="5">
        <f t="shared" si="2085"/>
        <v>5.2967321430674409E-3</v>
      </c>
      <c r="W1818" s="5">
        <f t="shared" si="2086"/>
        <v>8.2158271100214592E-2</v>
      </c>
      <c r="X1818" s="5">
        <f t="shared" si="2087"/>
        <v>5.9862375695014826E-2</v>
      </c>
      <c r="Y1818" s="5">
        <f t="shared" si="2088"/>
        <v>2.1808540855734627E-2</v>
      </c>
      <c r="Z1818" s="5">
        <f t="shared" si="2089"/>
        <v>4.6876973628954422E-3</v>
      </c>
      <c r="AA1818" s="5">
        <f t="shared" si="2090"/>
        <v>8.8720939304007505E-3</v>
      </c>
      <c r="AB1818" s="5">
        <f t="shared" si="2091"/>
        <v>8.3958119110780962E-3</v>
      </c>
      <c r="AC1818" s="5">
        <f t="shared" si="2092"/>
        <v>4.5651731078573496E-4</v>
      </c>
      <c r="AD1818" s="5">
        <f t="shared" si="2093"/>
        <v>3.88738778301915E-2</v>
      </c>
      <c r="AE1818" s="5">
        <f t="shared" si="2094"/>
        <v>2.8324387164312584E-2</v>
      </c>
      <c r="AF1818" s="5">
        <f t="shared" si="2095"/>
        <v>1.031889475676118E-2</v>
      </c>
      <c r="AG1818" s="5">
        <f t="shared" si="2096"/>
        <v>2.5061934175525063E-3</v>
      </c>
      <c r="AH1818" s="5">
        <f t="shared" si="2097"/>
        <v>8.5389059714964066E-4</v>
      </c>
      <c r="AI1818" s="5">
        <f t="shared" si="2098"/>
        <v>1.6161021067960476E-3</v>
      </c>
      <c r="AJ1818" s="5">
        <f t="shared" si="2099"/>
        <v>1.5293446422228957E-3</v>
      </c>
      <c r="AK1818" s="5">
        <f t="shared" si="2100"/>
        <v>9.6482972821264746E-4</v>
      </c>
      <c r="AL1818" s="5">
        <f t="shared" si="2101"/>
        <v>2.5181782205973809E-5</v>
      </c>
      <c r="AM1818" s="5">
        <f t="shared" si="2102"/>
        <v>1.4714802123461015E-2</v>
      </c>
      <c r="AN1818" s="5">
        <f t="shared" si="2103"/>
        <v>1.0721537846359628E-2</v>
      </c>
      <c r="AO1818" s="5">
        <f t="shared" si="2104"/>
        <v>3.9059775600939098E-3</v>
      </c>
      <c r="AP1818" s="5">
        <f t="shared" si="2105"/>
        <v>9.4866121624131191E-4</v>
      </c>
      <c r="AQ1818" s="5">
        <f t="shared" si="2106"/>
        <v>1.7280400796365709E-4</v>
      </c>
      <c r="AR1818" s="5">
        <f t="shared" si="2107"/>
        <v>1.2443280279513785E-4</v>
      </c>
      <c r="AS1818" s="5">
        <f t="shared" si="2108"/>
        <v>2.3550571399080314E-4</v>
      </c>
      <c r="AT1818" s="5">
        <f t="shared" si="2109"/>
        <v>2.2286302356152175E-4</v>
      </c>
      <c r="AU1818" s="5">
        <f t="shared" si="2110"/>
        <v>1.4059935511917979E-4</v>
      </c>
      <c r="AV1818" s="5">
        <f t="shared" si="2111"/>
        <v>6.652576886920919E-5</v>
      </c>
      <c r="AW1818" s="5">
        <f t="shared" si="2112"/>
        <v>9.6461316423892803E-7</v>
      </c>
      <c r="AX1818" s="5">
        <f t="shared" si="2113"/>
        <v>4.6416216925591379E-3</v>
      </c>
      <c r="AY1818" s="5">
        <f t="shared" si="2114"/>
        <v>3.3819906124263606E-3</v>
      </c>
      <c r="AZ1818" s="5">
        <f t="shared" si="2115"/>
        <v>1.2320974500006933E-3</v>
      </c>
      <c r="BA1818" s="5">
        <f t="shared" si="2116"/>
        <v>2.992446954604047E-4</v>
      </c>
      <c r="BB1818" s="5">
        <f t="shared" si="2117"/>
        <v>5.4509114373100098E-5</v>
      </c>
      <c r="BC1818" s="5">
        <f t="shared" si="2118"/>
        <v>7.9433148719131939E-6</v>
      </c>
      <c r="BD1818" s="5">
        <f t="shared" si="2119"/>
        <v>1.5110759371222891E-5</v>
      </c>
      <c r="BE1818" s="5">
        <f t="shared" si="2120"/>
        <v>2.8599132179976256E-5</v>
      </c>
      <c r="BF1818" s="5">
        <f t="shared" si="2121"/>
        <v>2.7063840451506097E-5</v>
      </c>
      <c r="BG1818" s="5">
        <f t="shared" si="2122"/>
        <v>1.7073978687539916E-5</v>
      </c>
      <c r="BH1818" s="5">
        <f t="shared" si="2123"/>
        <v>8.0786967968826524E-6</v>
      </c>
      <c r="BI1818" s="5">
        <f t="shared" si="2124"/>
        <v>3.0580027364607512E-6</v>
      </c>
      <c r="BJ1818" s="8">
        <f t="shared" si="2125"/>
        <v>0.64666578569967459</v>
      </c>
      <c r="BK1818" s="8">
        <f t="shared" si="2126"/>
        <v>0.21671068269342927</v>
      </c>
      <c r="BL1818" s="8">
        <f t="shared" si="2127"/>
        <v>0.1319307080863589</v>
      </c>
      <c r="BM1818" s="8">
        <f t="shared" si="2128"/>
        <v>0.4835073725620726</v>
      </c>
      <c r="BN1818" s="8">
        <f t="shared" si="2129"/>
        <v>0.51310647528102327</v>
      </c>
    </row>
    <row r="1819" spans="1:66" x14ac:dyDescent="0.25">
      <c r="A1819" t="s">
        <v>35</v>
      </c>
      <c r="B1819" t="s">
        <v>211</v>
      </c>
      <c r="C1819" t="s">
        <v>524</v>
      </c>
      <c r="D1819" s="7" t="s">
        <v>576</v>
      </c>
      <c r="E1819">
        <f>VLOOKUP(A1819,home!$A$2:$E$405,3,FALSE)</f>
        <v>1.5947368421052599</v>
      </c>
      <c r="F1819">
        <f>VLOOKUP(B1819,home!$B$2:$E$405,3,FALSE)</f>
        <v>1.19</v>
      </c>
      <c r="G1819" t="e">
        <f>VLOOKUP(C1819,away!$B$2:$E$405,4,FALSE)</f>
        <v>#N/A</v>
      </c>
      <c r="H1819">
        <f>VLOOKUP(A1819,away!$A$2:$E$405,3,FALSE)</f>
        <v>1.21315789473684</v>
      </c>
      <c r="I1819" t="e">
        <f>VLOOKUP(C1819,away!$B$2:$E$405,3,FALSE)</f>
        <v>#N/A</v>
      </c>
      <c r="J1819">
        <f>VLOOKUP(B1819,home!$B$2:$E$405,4,FALSE)</f>
        <v>0.65</v>
      </c>
      <c r="K1819" s="3" t="e">
        <f t="shared" si="2074"/>
        <v>#N/A</v>
      </c>
      <c r="L1819" s="3" t="e">
        <f t="shared" si="2075"/>
        <v>#N/A</v>
      </c>
      <c r="M1819" s="5" t="e">
        <f t="shared" si="2076"/>
        <v>#N/A</v>
      </c>
      <c r="N1819" s="5" t="e">
        <f t="shared" si="2077"/>
        <v>#N/A</v>
      </c>
      <c r="O1819" s="5" t="e">
        <f t="shared" si="2078"/>
        <v>#N/A</v>
      </c>
      <c r="P1819" s="5" t="e">
        <f t="shared" si="2079"/>
        <v>#N/A</v>
      </c>
      <c r="Q1819" s="5" t="e">
        <f t="shared" si="2080"/>
        <v>#N/A</v>
      </c>
      <c r="R1819" s="5" t="e">
        <f t="shared" si="2081"/>
        <v>#N/A</v>
      </c>
      <c r="S1819" s="5" t="e">
        <f t="shared" si="2082"/>
        <v>#N/A</v>
      </c>
      <c r="T1819" s="5" t="e">
        <f t="shared" si="2083"/>
        <v>#N/A</v>
      </c>
      <c r="U1819" s="5" t="e">
        <f t="shared" si="2084"/>
        <v>#N/A</v>
      </c>
      <c r="V1819" s="5" t="e">
        <f t="shared" si="2085"/>
        <v>#N/A</v>
      </c>
      <c r="W1819" s="5" t="e">
        <f t="shared" si="2086"/>
        <v>#N/A</v>
      </c>
      <c r="X1819" s="5" t="e">
        <f t="shared" si="2087"/>
        <v>#N/A</v>
      </c>
      <c r="Y1819" s="5" t="e">
        <f t="shared" si="2088"/>
        <v>#N/A</v>
      </c>
      <c r="Z1819" s="5" t="e">
        <f t="shared" si="2089"/>
        <v>#N/A</v>
      </c>
      <c r="AA1819" s="5" t="e">
        <f t="shared" si="2090"/>
        <v>#N/A</v>
      </c>
      <c r="AB1819" s="5" t="e">
        <f t="shared" si="2091"/>
        <v>#N/A</v>
      </c>
      <c r="AC1819" s="5" t="e">
        <f t="shared" si="2092"/>
        <v>#N/A</v>
      </c>
      <c r="AD1819" s="5" t="e">
        <f t="shared" si="2093"/>
        <v>#N/A</v>
      </c>
      <c r="AE1819" s="5" t="e">
        <f t="shared" si="2094"/>
        <v>#N/A</v>
      </c>
      <c r="AF1819" s="5" t="e">
        <f t="shared" si="2095"/>
        <v>#N/A</v>
      </c>
      <c r="AG1819" s="5" t="e">
        <f t="shared" si="2096"/>
        <v>#N/A</v>
      </c>
      <c r="AH1819" s="5" t="e">
        <f t="shared" si="2097"/>
        <v>#N/A</v>
      </c>
      <c r="AI1819" s="5" t="e">
        <f t="shared" si="2098"/>
        <v>#N/A</v>
      </c>
      <c r="AJ1819" s="5" t="e">
        <f t="shared" si="2099"/>
        <v>#N/A</v>
      </c>
      <c r="AK1819" s="5" t="e">
        <f t="shared" si="2100"/>
        <v>#N/A</v>
      </c>
      <c r="AL1819" s="5" t="e">
        <f t="shared" si="2101"/>
        <v>#N/A</v>
      </c>
      <c r="AM1819" s="5" t="e">
        <f t="shared" si="2102"/>
        <v>#N/A</v>
      </c>
      <c r="AN1819" s="5" t="e">
        <f t="shared" si="2103"/>
        <v>#N/A</v>
      </c>
      <c r="AO1819" s="5" t="e">
        <f t="shared" si="2104"/>
        <v>#N/A</v>
      </c>
      <c r="AP1819" s="5" t="e">
        <f t="shared" si="2105"/>
        <v>#N/A</v>
      </c>
      <c r="AQ1819" s="5" t="e">
        <f t="shared" si="2106"/>
        <v>#N/A</v>
      </c>
      <c r="AR1819" s="5" t="e">
        <f t="shared" si="2107"/>
        <v>#N/A</v>
      </c>
      <c r="AS1819" s="5" t="e">
        <f t="shared" si="2108"/>
        <v>#N/A</v>
      </c>
      <c r="AT1819" s="5" t="e">
        <f t="shared" si="2109"/>
        <v>#N/A</v>
      </c>
      <c r="AU1819" s="5" t="e">
        <f t="shared" si="2110"/>
        <v>#N/A</v>
      </c>
      <c r="AV1819" s="5" t="e">
        <f t="shared" si="2111"/>
        <v>#N/A</v>
      </c>
      <c r="AW1819" s="5" t="e">
        <f t="shared" si="2112"/>
        <v>#N/A</v>
      </c>
      <c r="AX1819" s="5" t="e">
        <f t="shared" si="2113"/>
        <v>#N/A</v>
      </c>
      <c r="AY1819" s="5" t="e">
        <f t="shared" si="2114"/>
        <v>#N/A</v>
      </c>
      <c r="AZ1819" s="5" t="e">
        <f t="shared" si="2115"/>
        <v>#N/A</v>
      </c>
      <c r="BA1819" s="5" t="e">
        <f t="shared" si="2116"/>
        <v>#N/A</v>
      </c>
      <c r="BB1819" s="5" t="e">
        <f t="shared" si="2117"/>
        <v>#N/A</v>
      </c>
      <c r="BC1819" s="5" t="e">
        <f t="shared" si="2118"/>
        <v>#N/A</v>
      </c>
      <c r="BD1819" s="5" t="e">
        <f t="shared" si="2119"/>
        <v>#N/A</v>
      </c>
      <c r="BE1819" s="5" t="e">
        <f t="shared" si="2120"/>
        <v>#N/A</v>
      </c>
      <c r="BF1819" s="5" t="e">
        <f t="shared" si="2121"/>
        <v>#N/A</v>
      </c>
      <c r="BG1819" s="5" t="e">
        <f t="shared" si="2122"/>
        <v>#N/A</v>
      </c>
      <c r="BH1819" s="5" t="e">
        <f t="shared" si="2123"/>
        <v>#N/A</v>
      </c>
      <c r="BI1819" s="5" t="e">
        <f t="shared" si="2124"/>
        <v>#N/A</v>
      </c>
      <c r="BJ1819" s="8" t="e">
        <f t="shared" si="2125"/>
        <v>#N/A</v>
      </c>
      <c r="BK1819" s="8" t="e">
        <f t="shared" si="2126"/>
        <v>#N/A</v>
      </c>
      <c r="BL1819" s="8" t="e">
        <f t="shared" si="2127"/>
        <v>#N/A</v>
      </c>
      <c r="BM1819" s="8" t="e">
        <f t="shared" si="2128"/>
        <v>#N/A</v>
      </c>
      <c r="BN1819" s="8" t="e">
        <f t="shared" si="2129"/>
        <v>#N/A</v>
      </c>
    </row>
    <row r="1820" spans="1:66" x14ac:dyDescent="0.25">
      <c r="A1820" t="s">
        <v>35</v>
      </c>
      <c r="B1820" t="s">
        <v>285</v>
      </c>
      <c r="C1820" t="s">
        <v>295</v>
      </c>
      <c r="D1820" s="7" t="s">
        <v>576</v>
      </c>
      <c r="E1820">
        <f>VLOOKUP(A1820,home!$A$2:$E$405,3,FALSE)</f>
        <v>1.5947368421052599</v>
      </c>
      <c r="F1820">
        <f>VLOOKUP(B1820,home!$B$2:$E$405,3,FALSE)</f>
        <v>1.06</v>
      </c>
      <c r="G1820">
        <f>VLOOKUP(C1820,away!$B$2:$E$405,4,FALSE)</f>
        <v>0.69</v>
      </c>
      <c r="H1820">
        <f>VLOOKUP(A1820,away!$A$2:$E$405,3,FALSE)</f>
        <v>1.21315789473684</v>
      </c>
      <c r="I1820">
        <f>VLOOKUP(C1820,away!$B$2:$E$405,3,FALSE)</f>
        <v>1.32</v>
      </c>
      <c r="J1820">
        <f>VLOOKUP(B1820,home!$B$2:$E$405,4,FALSE)</f>
        <v>1</v>
      </c>
      <c r="K1820" s="3">
        <f t="shared" si="2074"/>
        <v>1.166390526315787</v>
      </c>
      <c r="L1820" s="3">
        <f t="shared" si="2075"/>
        <v>1.6013684210526289</v>
      </c>
      <c r="M1820" s="5">
        <f t="shared" si="2076"/>
        <v>6.2802591064615762E-2</v>
      </c>
      <c r="N1820" s="5">
        <f t="shared" si="2077"/>
        <v>7.325234724585232E-2</v>
      </c>
      <c r="O1820" s="5">
        <f t="shared" si="2078"/>
        <v>0.10057008609115768</v>
      </c>
      <c r="P1820" s="5">
        <f t="shared" si="2079"/>
        <v>0.11730399564748942</v>
      </c>
      <c r="Q1820" s="5">
        <f t="shared" si="2080"/>
        <v>4.272042192897825E-2</v>
      </c>
      <c r="R1820" s="5">
        <f t="shared" si="2081"/>
        <v>8.0524879984462089E-2</v>
      </c>
      <c r="S1820" s="5">
        <f t="shared" si="2082"/>
        <v>5.4775715307306051E-2</v>
      </c>
      <c r="T1820" s="5">
        <f t="shared" si="2083"/>
        <v>6.8411134611110008E-2</v>
      </c>
      <c r="U1820" s="5">
        <f t="shared" si="2084"/>
        <v>9.392345714659231E-2</v>
      </c>
      <c r="V1820" s="5">
        <f t="shared" si="2085"/>
        <v>1.1367914322348458E-2</v>
      </c>
      <c r="W1820" s="5">
        <f t="shared" si="2086"/>
        <v>1.6609565139391144E-2</v>
      </c>
      <c r="X1820" s="5">
        <f t="shared" si="2087"/>
        <v>2.6598033101637587E-2</v>
      </c>
      <c r="Y1820" s="5">
        <f t="shared" si="2088"/>
        <v>2.1296625135537473E-2</v>
      </c>
      <c r="Z1820" s="5">
        <f t="shared" si="2089"/>
        <v>4.2983333305390163E-2</v>
      </c>
      <c r="AA1820" s="5">
        <f t="shared" si="2090"/>
        <v>5.0135352756880927E-2</v>
      </c>
      <c r="AB1820" s="5">
        <f t="shared" si="2091"/>
        <v>2.9238700244563001E-2</v>
      </c>
      <c r="AC1820" s="5">
        <f t="shared" si="2092"/>
        <v>1.3270767869451774E-3</v>
      </c>
      <c r="AD1820" s="5">
        <f t="shared" si="2093"/>
        <v>4.8433098562026934E-3</v>
      </c>
      <c r="AE1820" s="5">
        <f t="shared" si="2094"/>
        <v>7.7559234570959423E-3</v>
      </c>
      <c r="AF1820" s="5">
        <f t="shared" si="2095"/>
        <v>6.2100454501473898E-3</v>
      </c>
      <c r="AG1820" s="5">
        <f t="shared" si="2096"/>
        <v>3.3148568923891957E-3</v>
      </c>
      <c r="AH1820" s="5">
        <f t="shared" si="2097"/>
        <v>1.7208038146707877E-2</v>
      </c>
      <c r="AI1820" s="5">
        <f t="shared" si="2098"/>
        <v>2.0071292670800739E-2</v>
      </c>
      <c r="AJ1820" s="5">
        <f t="shared" si="2099"/>
        <v>1.170548281106674E-2</v>
      </c>
      <c r="AK1820" s="5">
        <f t="shared" si="2100"/>
        <v>4.5510547522601775E-3</v>
      </c>
      <c r="AL1820" s="5">
        <f t="shared" si="2101"/>
        <v>9.9149673286272772E-5</v>
      </c>
      <c r="AM1820" s="5">
        <f t="shared" si="2102"/>
        <v>1.1298381464573395E-3</v>
      </c>
      <c r="AN1820" s="5">
        <f t="shared" si="2103"/>
        <v>1.8092871286374183E-3</v>
      </c>
      <c r="AO1820" s="5">
        <f t="shared" si="2104"/>
        <v>1.448667636208474E-3</v>
      </c>
      <c r="AP1820" s="5">
        <f t="shared" si="2105"/>
        <v>7.7328353507506947E-4</v>
      </c>
      <c r="AQ1820" s="5">
        <f t="shared" si="2106"/>
        <v>3.0957795839728971E-4</v>
      </c>
      <c r="AR1820" s="5">
        <f t="shared" si="2107"/>
        <v>5.5112817752813953E-3</v>
      </c>
      <c r="AS1820" s="5">
        <f t="shared" si="2108"/>
        <v>6.428306850545071E-3</v>
      </c>
      <c r="AT1820" s="5">
        <f t="shared" si="2109"/>
        <v>3.7489581053633233E-3</v>
      </c>
      <c r="AU1820" s="5">
        <f t="shared" si="2110"/>
        <v>1.4575830725501876E-3</v>
      </c>
      <c r="AV1820" s="5">
        <f t="shared" si="2111"/>
        <v>4.250277717851986E-4</v>
      </c>
      <c r="AW1820" s="5">
        <f t="shared" si="2112"/>
        <v>5.1442732636339221E-6</v>
      </c>
      <c r="AX1820" s="5">
        <f t="shared" si="2113"/>
        <v>2.1963875171633818E-4</v>
      </c>
      <c r="AY1820" s="5">
        <f t="shared" si="2114"/>
        <v>3.5172256103796284E-4</v>
      </c>
      <c r="AZ1820" s="5">
        <f t="shared" si="2115"/>
        <v>2.8161870110897478E-4</v>
      </c>
      <c r="BA1820" s="5">
        <f t="shared" si="2116"/>
        <v>1.503250982445904E-4</v>
      </c>
      <c r="BB1820" s="5">
        <f t="shared" si="2117"/>
        <v>6.0181466305130243E-5</v>
      </c>
      <c r="BC1820" s="5">
        <f t="shared" si="2118"/>
        <v>1.9274539934735667E-5</v>
      </c>
      <c r="BD1820" s="5">
        <f t="shared" si="2119"/>
        <v>1.4709320990764182E-3</v>
      </c>
      <c r="BE1820" s="5">
        <f t="shared" si="2120"/>
        <v>1.7156812652165286E-3</v>
      </c>
      <c r="BF1820" s="5">
        <f t="shared" si="2121"/>
        <v>1.0005771869630213E-3</v>
      </c>
      <c r="BG1820" s="5">
        <f t="shared" si="2122"/>
        <v>3.8902125057378945E-4</v>
      </c>
      <c r="BH1820" s="5">
        <f t="shared" si="2123"/>
        <v>1.1343767530119691E-4</v>
      </c>
      <c r="BI1820" s="5">
        <f t="shared" si="2124"/>
        <v>2.6462525959720477E-5</v>
      </c>
      <c r="BJ1820" s="8">
        <f t="shared" si="2125"/>
        <v>0.27756567834146539</v>
      </c>
      <c r="BK1820" s="8">
        <f t="shared" si="2126"/>
        <v>0.2480281653630291</v>
      </c>
      <c r="BL1820" s="8">
        <f t="shared" si="2127"/>
        <v>0.43021561418310728</v>
      </c>
      <c r="BM1820" s="8">
        <f t="shared" si="2128"/>
        <v>0.52127189094266235</v>
      </c>
      <c r="BN1820" s="8">
        <f t="shared" si="2129"/>
        <v>0.47717432196255549</v>
      </c>
    </row>
    <row r="1821" spans="1:66" x14ac:dyDescent="0.25">
      <c r="A1821" t="s">
        <v>61</v>
      </c>
      <c r="B1821" t="s">
        <v>70</v>
      </c>
      <c r="C1821" t="s">
        <v>85</v>
      </c>
      <c r="D1821" s="7" t="s">
        <v>577</v>
      </c>
      <c r="E1821">
        <f>VLOOKUP(A1821,home!$A$2:$E$405,3,FALSE)</f>
        <v>1.51315789473684</v>
      </c>
      <c r="F1821">
        <f>VLOOKUP(B1821,home!$B$2:$E$405,3,FALSE)</f>
        <v>1.18</v>
      </c>
      <c r="G1821">
        <f>VLOOKUP(C1821,away!$B$2:$E$405,4,FALSE)</f>
        <v>0.55000000000000004</v>
      </c>
      <c r="H1821">
        <f>VLOOKUP(A1821,away!$A$2:$E$405,3,FALSE)</f>
        <v>1.30526315789474</v>
      </c>
      <c r="I1821">
        <f>VLOOKUP(C1821,away!$B$2:$E$405,3,FALSE)</f>
        <v>0.92</v>
      </c>
      <c r="J1821">
        <f>VLOOKUP(B1821,home!$B$2:$E$405,4,FALSE)</f>
        <v>0.93</v>
      </c>
      <c r="K1821" s="3">
        <f t="shared" si="2074"/>
        <v>0.98203947368420919</v>
      </c>
      <c r="L1821" s="3">
        <f t="shared" si="2075"/>
        <v>1.1167831578947396</v>
      </c>
      <c r="M1821" s="5">
        <f t="shared" si="2076"/>
        <v>0.12260068949221088</v>
      </c>
      <c r="N1821" s="5">
        <f t="shared" si="2077"/>
        <v>0.12039871658225193</v>
      </c>
      <c r="O1821" s="5">
        <f t="shared" si="2078"/>
        <v>0.13691838517118368</v>
      </c>
      <c r="P1821" s="5">
        <f t="shared" si="2079"/>
        <v>0.13445925891120106</v>
      </c>
      <c r="Q1821" s="5">
        <f t="shared" si="2080"/>
        <v>5.9118146132344465E-2</v>
      </c>
      <c r="R1821" s="5">
        <f t="shared" si="2081"/>
        <v>7.6454073282661419E-2</v>
      </c>
      <c r="S1821" s="5">
        <f t="shared" si="2082"/>
        <v>3.6866212542993132E-2</v>
      </c>
      <c r="T1821" s="5">
        <f t="shared" si="2083"/>
        <v>6.6022149926562329E-2</v>
      </c>
      <c r="U1821" s="5">
        <f t="shared" si="2084"/>
        <v>7.5080917887518792E-2</v>
      </c>
      <c r="V1821" s="5">
        <f t="shared" si="2085"/>
        <v>4.4924558091119183E-3</v>
      </c>
      <c r="W1821" s="5">
        <f t="shared" si="2086"/>
        <v>1.9352117704331248E-2</v>
      </c>
      <c r="X1821" s="5">
        <f t="shared" si="2087"/>
        <v>2.1612119121793748E-2</v>
      </c>
      <c r="Y1821" s="5">
        <f t="shared" si="2088"/>
        <v>1.2068025320817058E-2</v>
      </c>
      <c r="Z1821" s="5">
        <f t="shared" si="2089"/>
        <v>2.8460873798175496E-2</v>
      </c>
      <c r="AA1821" s="5">
        <f t="shared" si="2090"/>
        <v>2.7949701525352963E-2</v>
      </c>
      <c r="AB1821" s="5">
        <f t="shared" si="2091"/>
        <v>1.3723855087794178E-2</v>
      </c>
      <c r="AC1821" s="5">
        <f t="shared" si="2092"/>
        <v>3.0793682792811981E-4</v>
      </c>
      <c r="AD1821" s="5">
        <f t="shared" si="2093"/>
        <v>4.7511358712590797E-3</v>
      </c>
      <c r="AE1821" s="5">
        <f t="shared" si="2094"/>
        <v>5.3059885218916898E-3</v>
      </c>
      <c r="AF1821" s="5">
        <f t="shared" si="2095"/>
        <v>2.9628193086157226E-3</v>
      </c>
      <c r="AG1821" s="5">
        <f t="shared" si="2096"/>
        <v>1.1029422345824587E-3</v>
      </c>
      <c r="AH1821" s="5">
        <f t="shared" si="2097"/>
        <v>7.9461561291925224E-3</v>
      </c>
      <c r="AI1821" s="5">
        <f t="shared" si="2098"/>
        <v>7.8034389829247774E-3</v>
      </c>
      <c r="AJ1821" s="5">
        <f t="shared" si="2099"/>
        <v>3.8316425558591436E-3</v>
      </c>
      <c r="AK1821" s="5">
        <f t="shared" si="2100"/>
        <v>1.2542747463006442E-3</v>
      </c>
      <c r="AL1821" s="5">
        <f t="shared" si="2101"/>
        <v>1.3508882485464834E-5</v>
      </c>
      <c r="AM1821" s="5">
        <f t="shared" si="2102"/>
        <v>9.3316059408268717E-4</v>
      </c>
      <c r="AN1821" s="5">
        <f t="shared" si="2103"/>
        <v>1.0421380350825946E-3</v>
      </c>
      <c r="AO1821" s="5">
        <f t="shared" si="2104"/>
        <v>5.8192110289087963E-4</v>
      </c>
      <c r="AP1821" s="5">
        <f t="shared" si="2105"/>
        <v>2.1662656231068877E-4</v>
      </c>
      <c r="AQ1821" s="5">
        <f t="shared" si="2106"/>
        <v>6.0481224085303162E-5</v>
      </c>
      <c r="AR1821" s="5">
        <f t="shared" si="2107"/>
        <v>1.7748266670168508E-3</v>
      </c>
      <c r="AS1821" s="5">
        <f t="shared" si="2108"/>
        <v>1.7429498459579276E-3</v>
      </c>
      <c r="AT1821" s="5">
        <f t="shared" si="2109"/>
        <v>8.5582277469124801E-4</v>
      </c>
      <c r="AU1821" s="5">
        <f t="shared" si="2110"/>
        <v>2.8015058240825103E-4</v>
      </c>
      <c r="AV1821" s="5">
        <f t="shared" si="2111"/>
        <v>6.877973262513085E-5</v>
      </c>
      <c r="AW1821" s="5">
        <f t="shared" si="2112"/>
        <v>4.1154253047870582E-7</v>
      </c>
      <c r="AX1821" s="5">
        <f t="shared" si="2113"/>
        <v>1.5273342311263426E-4</v>
      </c>
      <c r="AY1821" s="5">
        <f t="shared" si="2114"/>
        <v>1.7057011457980109E-4</v>
      </c>
      <c r="AZ1821" s="5">
        <f t="shared" si="2115"/>
        <v>9.5244915601448946E-5</v>
      </c>
      <c r="BA1821" s="5">
        <f t="shared" si="2116"/>
        <v>3.5455972539601374E-5</v>
      </c>
      <c r="BB1821" s="5">
        <f t="shared" si="2117"/>
        <v>9.8991582447513002E-6</v>
      </c>
      <c r="BC1821" s="5">
        <f t="shared" si="2118"/>
        <v>2.2110426410146182E-6</v>
      </c>
      <c r="BD1821" s="5">
        <f t="shared" si="2119"/>
        <v>3.3034942165114625E-4</v>
      </c>
      <c r="BE1821" s="5">
        <f t="shared" si="2120"/>
        <v>3.2441617217017461E-4</v>
      </c>
      <c r="BF1821" s="5">
        <f t="shared" si="2121"/>
        <v>1.5929474348632197E-4</v>
      </c>
      <c r="BG1821" s="5">
        <f t="shared" si="2122"/>
        <v>5.2144575351322934E-5</v>
      </c>
      <c r="BH1821" s="5">
        <f t="shared" si="2123"/>
        <v>1.2802007833374935E-5</v>
      </c>
      <c r="BI1821" s="5">
        <f t="shared" si="2124"/>
        <v>2.5144154069577302E-6</v>
      </c>
      <c r="BJ1821" s="8">
        <f t="shared" si="2125"/>
        <v>0.31599460286962111</v>
      </c>
      <c r="BK1821" s="8">
        <f t="shared" si="2126"/>
        <v>0.29891063258051043</v>
      </c>
      <c r="BL1821" s="8">
        <f t="shared" si="2127"/>
        <v>0.35656649630738685</v>
      </c>
      <c r="BM1821" s="8">
        <f t="shared" si="2128"/>
        <v>0.34981317741179113</v>
      </c>
      <c r="BN1821" s="8">
        <f t="shared" si="2129"/>
        <v>0.64994926957185339</v>
      </c>
    </row>
    <row r="1822" spans="1:66" x14ac:dyDescent="0.25">
      <c r="A1822" t="s">
        <v>143</v>
      </c>
      <c r="B1822" t="s">
        <v>505</v>
      </c>
      <c r="C1822" t="s">
        <v>248</v>
      </c>
      <c r="D1822" s="7" t="s">
        <v>577</v>
      </c>
      <c r="E1822">
        <f>VLOOKUP(A1822,home!$A$2:$E$405,3,FALSE)</f>
        <v>1.2578947368421101</v>
      </c>
      <c r="F1822" t="e">
        <f>VLOOKUP(B1822,home!$B$2:$E$405,3,FALSE)</f>
        <v>#N/A</v>
      </c>
      <c r="G1822">
        <f>VLOOKUP(C1822,away!$B$2:$E$405,4,FALSE)</f>
        <v>1.93</v>
      </c>
      <c r="H1822">
        <f>VLOOKUP(A1822,away!$A$2:$E$405,3,FALSE)</f>
        <v>1.0263157894736801</v>
      </c>
      <c r="I1822">
        <f>VLOOKUP(C1822,away!$B$2:$E$405,3,FALSE)</f>
        <v>0.9</v>
      </c>
      <c r="J1822" t="e">
        <f>VLOOKUP(B1822,home!$B$2:$E$405,4,FALSE)</f>
        <v>#N/A</v>
      </c>
      <c r="K1822" s="3" t="e">
        <f t="shared" si="2074"/>
        <v>#N/A</v>
      </c>
      <c r="L1822" s="3" t="e">
        <f t="shared" si="2075"/>
        <v>#N/A</v>
      </c>
      <c r="M1822" s="5" t="e">
        <f t="shared" si="2076"/>
        <v>#N/A</v>
      </c>
      <c r="N1822" s="5" t="e">
        <f t="shared" si="2077"/>
        <v>#N/A</v>
      </c>
      <c r="O1822" s="5" t="e">
        <f t="shared" si="2078"/>
        <v>#N/A</v>
      </c>
      <c r="P1822" s="5" t="e">
        <f t="shared" si="2079"/>
        <v>#N/A</v>
      </c>
      <c r="Q1822" s="5" t="e">
        <f t="shared" si="2080"/>
        <v>#N/A</v>
      </c>
      <c r="R1822" s="5" t="e">
        <f t="shared" si="2081"/>
        <v>#N/A</v>
      </c>
      <c r="S1822" s="5" t="e">
        <f t="shared" si="2082"/>
        <v>#N/A</v>
      </c>
      <c r="T1822" s="5" t="e">
        <f t="shared" si="2083"/>
        <v>#N/A</v>
      </c>
      <c r="U1822" s="5" t="e">
        <f t="shared" si="2084"/>
        <v>#N/A</v>
      </c>
      <c r="V1822" s="5" t="e">
        <f t="shared" si="2085"/>
        <v>#N/A</v>
      </c>
      <c r="W1822" s="5" t="e">
        <f t="shared" si="2086"/>
        <v>#N/A</v>
      </c>
      <c r="X1822" s="5" t="e">
        <f t="shared" si="2087"/>
        <v>#N/A</v>
      </c>
      <c r="Y1822" s="5" t="e">
        <f t="shared" si="2088"/>
        <v>#N/A</v>
      </c>
      <c r="Z1822" s="5" t="e">
        <f t="shared" si="2089"/>
        <v>#N/A</v>
      </c>
      <c r="AA1822" s="5" t="e">
        <f t="shared" si="2090"/>
        <v>#N/A</v>
      </c>
      <c r="AB1822" s="5" t="e">
        <f t="shared" si="2091"/>
        <v>#N/A</v>
      </c>
      <c r="AC1822" s="5" t="e">
        <f t="shared" si="2092"/>
        <v>#N/A</v>
      </c>
      <c r="AD1822" s="5" t="e">
        <f t="shared" si="2093"/>
        <v>#N/A</v>
      </c>
      <c r="AE1822" s="5" t="e">
        <f t="shared" si="2094"/>
        <v>#N/A</v>
      </c>
      <c r="AF1822" s="5" t="e">
        <f t="shared" si="2095"/>
        <v>#N/A</v>
      </c>
      <c r="AG1822" s="5" t="e">
        <f t="shared" si="2096"/>
        <v>#N/A</v>
      </c>
      <c r="AH1822" s="5" t="e">
        <f t="shared" si="2097"/>
        <v>#N/A</v>
      </c>
      <c r="AI1822" s="5" t="e">
        <f t="shared" si="2098"/>
        <v>#N/A</v>
      </c>
      <c r="AJ1822" s="5" t="e">
        <f t="shared" si="2099"/>
        <v>#N/A</v>
      </c>
      <c r="AK1822" s="5" t="e">
        <f t="shared" si="2100"/>
        <v>#N/A</v>
      </c>
      <c r="AL1822" s="5" t="e">
        <f t="shared" si="2101"/>
        <v>#N/A</v>
      </c>
      <c r="AM1822" s="5" t="e">
        <f t="shared" si="2102"/>
        <v>#N/A</v>
      </c>
      <c r="AN1822" s="5" t="e">
        <f t="shared" si="2103"/>
        <v>#N/A</v>
      </c>
      <c r="AO1822" s="5" t="e">
        <f t="shared" si="2104"/>
        <v>#N/A</v>
      </c>
      <c r="AP1822" s="5" t="e">
        <f t="shared" si="2105"/>
        <v>#N/A</v>
      </c>
      <c r="AQ1822" s="5" t="e">
        <f t="shared" si="2106"/>
        <v>#N/A</v>
      </c>
      <c r="AR1822" s="5" t="e">
        <f t="shared" si="2107"/>
        <v>#N/A</v>
      </c>
      <c r="AS1822" s="5" t="e">
        <f t="shared" si="2108"/>
        <v>#N/A</v>
      </c>
      <c r="AT1822" s="5" t="e">
        <f t="shared" si="2109"/>
        <v>#N/A</v>
      </c>
      <c r="AU1822" s="5" t="e">
        <f t="shared" si="2110"/>
        <v>#N/A</v>
      </c>
      <c r="AV1822" s="5" t="e">
        <f t="shared" si="2111"/>
        <v>#N/A</v>
      </c>
      <c r="AW1822" s="5" t="e">
        <f t="shared" si="2112"/>
        <v>#N/A</v>
      </c>
      <c r="AX1822" s="5" t="e">
        <f t="shared" si="2113"/>
        <v>#N/A</v>
      </c>
      <c r="AY1822" s="5" t="e">
        <f t="shared" si="2114"/>
        <v>#N/A</v>
      </c>
      <c r="AZ1822" s="5" t="e">
        <f t="shared" si="2115"/>
        <v>#N/A</v>
      </c>
      <c r="BA1822" s="5" t="e">
        <f t="shared" si="2116"/>
        <v>#N/A</v>
      </c>
      <c r="BB1822" s="5" t="e">
        <f t="shared" si="2117"/>
        <v>#N/A</v>
      </c>
      <c r="BC1822" s="5" t="e">
        <f t="shared" si="2118"/>
        <v>#N/A</v>
      </c>
      <c r="BD1822" s="5" t="e">
        <f t="shared" si="2119"/>
        <v>#N/A</v>
      </c>
      <c r="BE1822" s="5" t="e">
        <f t="shared" si="2120"/>
        <v>#N/A</v>
      </c>
      <c r="BF1822" s="5" t="e">
        <f t="shared" si="2121"/>
        <v>#N/A</v>
      </c>
      <c r="BG1822" s="5" t="e">
        <f t="shared" si="2122"/>
        <v>#N/A</v>
      </c>
      <c r="BH1822" s="5" t="e">
        <f t="shared" si="2123"/>
        <v>#N/A</v>
      </c>
      <c r="BI1822" s="5" t="e">
        <f t="shared" si="2124"/>
        <v>#N/A</v>
      </c>
      <c r="BJ1822" s="8" t="e">
        <f t="shared" si="2125"/>
        <v>#N/A</v>
      </c>
      <c r="BK1822" s="8" t="e">
        <f t="shared" si="2126"/>
        <v>#N/A</v>
      </c>
      <c r="BL1822" s="8" t="e">
        <f t="shared" si="2127"/>
        <v>#N/A</v>
      </c>
      <c r="BM1822" s="8" t="e">
        <f t="shared" si="2128"/>
        <v>#N/A</v>
      </c>
      <c r="BN1822" s="8" t="e">
        <f t="shared" si="2129"/>
        <v>#N/A</v>
      </c>
    </row>
    <row r="1823" spans="1:66" x14ac:dyDescent="0.25">
      <c r="A1823" t="s">
        <v>477</v>
      </c>
      <c r="B1823" t="s">
        <v>485</v>
      </c>
      <c r="C1823" t="s">
        <v>478</v>
      </c>
      <c r="D1823" s="7" t="s">
        <v>577</v>
      </c>
      <c r="E1823">
        <f>VLOOKUP(A1823,home!$A$2:$E$405,3,FALSE)</f>
        <v>1.30833333333333</v>
      </c>
      <c r="F1823">
        <f>VLOOKUP(B1823,home!$B$2:$E$405,3,FALSE)</f>
        <v>0.93</v>
      </c>
      <c r="G1823">
        <f>VLOOKUP(C1823,away!$B$2:$E$405,4,FALSE)</f>
        <v>1.34</v>
      </c>
      <c r="H1823">
        <f>VLOOKUP(A1823,away!$A$2:$E$405,3,FALSE)</f>
        <v>1.06666666666667</v>
      </c>
      <c r="I1823">
        <f>VLOOKUP(C1823,away!$B$2:$E$405,3,FALSE)</f>
        <v>0.86</v>
      </c>
      <c r="J1823">
        <f>VLOOKUP(B1823,home!$B$2:$E$405,4,FALSE)</f>
        <v>1.04</v>
      </c>
      <c r="K1823" s="3">
        <f t="shared" si="2074"/>
        <v>1.6304449999999959</v>
      </c>
      <c r="L1823" s="3">
        <f t="shared" si="2075"/>
        <v>0.95402666666666969</v>
      </c>
      <c r="M1823" s="5">
        <f t="shared" si="2076"/>
        <v>7.5435924387921446E-2</v>
      </c>
      <c r="N1823" s="5">
        <f t="shared" si="2077"/>
        <v>0.12299412573866426</v>
      </c>
      <c r="O1823" s="5">
        <f t="shared" si="2078"/>
        <v>7.1967883490727635E-2</v>
      </c>
      <c r="P1823" s="5">
        <f t="shared" si="2079"/>
        <v>0.11733967579803911</v>
      </c>
      <c r="Q1823" s="5">
        <f t="shared" si="2080"/>
        <v>0.10026757866998801</v>
      </c>
      <c r="R1823" s="5">
        <f t="shared" si="2081"/>
        <v>3.4329639996857057E-2</v>
      </c>
      <c r="S1823" s="5">
        <f t="shared" si="2082"/>
        <v>4.5630114657259739E-2</v>
      </c>
      <c r="T1823" s="5">
        <f t="shared" si="2083"/>
        <v>9.565794385326673E-2</v>
      </c>
      <c r="U1823" s="5">
        <f t="shared" si="2084"/>
        <v>5.5972589884675461E-2</v>
      </c>
      <c r="V1823" s="5">
        <f t="shared" si="2085"/>
        <v>7.8863440197076331E-3</v>
      </c>
      <c r="W1823" s="5">
        <f t="shared" si="2086"/>
        <v>5.4493590768196071E-2</v>
      </c>
      <c r="X1823" s="5">
        <f t="shared" si="2087"/>
        <v>5.1988338755279702E-2</v>
      </c>
      <c r="Y1823" s="5">
        <f t="shared" si="2088"/>
        <v>2.4799130764118559E-2</v>
      </c>
      <c r="Z1823" s="5">
        <f t="shared" si="2089"/>
        <v>1.091713067135611E-2</v>
      </c>
      <c r="AA1823" s="5">
        <f t="shared" si="2090"/>
        <v>1.7799781117459168E-2</v>
      </c>
      <c r="AB1823" s="5">
        <f t="shared" si="2091"/>
        <v>1.4510782062027824E-2</v>
      </c>
      <c r="AC1823" s="5">
        <f t="shared" si="2092"/>
        <v>7.6669459711398711E-4</v>
      </c>
      <c r="AD1823" s="5">
        <f t="shared" si="2093"/>
        <v>2.2212200650012802E-2</v>
      </c>
      <c r="AE1823" s="5">
        <f t="shared" si="2094"/>
        <v>2.1191031745462947E-2</v>
      </c>
      <c r="AF1823" s="5">
        <f t="shared" si="2095"/>
        <v>1.0108404689675795E-2</v>
      </c>
      <c r="AG1823" s="5">
        <f t="shared" si="2096"/>
        <v>3.2145625438030445E-3</v>
      </c>
      <c r="AH1823" s="5">
        <f t="shared" si="2097"/>
        <v>2.6038084459895825E-3</v>
      </c>
      <c r="AI1823" s="5">
        <f t="shared" si="2098"/>
        <v>4.2453664617214731E-3</v>
      </c>
      <c r="AJ1823" s="5">
        <f t="shared" si="2099"/>
        <v>3.4609182603407263E-3</v>
      </c>
      <c r="AK1823" s="5">
        <f t="shared" si="2100"/>
        <v>1.8809456243270742E-3</v>
      </c>
      <c r="AL1823" s="5">
        <f t="shared" si="2101"/>
        <v>4.7703370080724157E-5</v>
      </c>
      <c r="AM1823" s="5">
        <f t="shared" si="2102"/>
        <v>7.2431542977620103E-3</v>
      </c>
      <c r="AN1823" s="5">
        <f t="shared" si="2103"/>
        <v>6.9101623508462532E-3</v>
      </c>
      <c r="AO1823" s="5">
        <f t="shared" si="2104"/>
        <v>3.2962395768516839E-3</v>
      </c>
      <c r="AP1823" s="5">
        <f t="shared" si="2105"/>
        <v>1.0482334853461888E-3</v>
      </c>
      <c r="AQ1823" s="5">
        <f t="shared" si="2106"/>
        <v>2.5001067447830242E-4</v>
      </c>
      <c r="AR1823" s="5">
        <f t="shared" si="2107"/>
        <v>4.9682053847319271E-4</v>
      </c>
      <c r="AS1823" s="5">
        <f t="shared" si="2108"/>
        <v>8.1003856285092257E-4</v>
      </c>
      <c r="AT1823" s="5">
        <f t="shared" si="2109"/>
        <v>6.6036166230373479E-4</v>
      </c>
      <c r="AU1823" s="5">
        <f t="shared" si="2110"/>
        <v>3.5889445683160343E-4</v>
      </c>
      <c r="AV1823" s="5">
        <f t="shared" si="2111"/>
        <v>1.4628941816720054E-4</v>
      </c>
      <c r="AW1823" s="5">
        <f t="shared" si="2112"/>
        <v>2.0611672257553923E-6</v>
      </c>
      <c r="AX1823" s="5">
        <f t="shared" si="2113"/>
        <v>1.9682607848357553E-3</v>
      </c>
      <c r="AY1823" s="5">
        <f t="shared" si="2114"/>
        <v>1.877773275687579E-3</v>
      </c>
      <c r="AZ1823" s="5">
        <f t="shared" si="2115"/>
        <v>8.9572288947998701E-4</v>
      </c>
      <c r="BA1823" s="5">
        <f t="shared" si="2116"/>
        <v>2.8484784083587669E-4</v>
      </c>
      <c r="BB1823" s="5">
        <f t="shared" si="2117"/>
        <v>6.7938109024962356E-5</v>
      </c>
      <c r="BC1823" s="5">
        <f t="shared" si="2118"/>
        <v>1.2962953538544331E-5</v>
      </c>
      <c r="BD1823" s="5">
        <f t="shared" si="2119"/>
        <v>7.8996673708519962E-5</v>
      </c>
      <c r="BE1823" s="5">
        <f t="shared" si="2120"/>
        <v>1.2879973166468749E-4</v>
      </c>
      <c r="BF1823" s="5">
        <f t="shared" si="2121"/>
        <v>1.0500043924701546E-4</v>
      </c>
      <c r="BG1823" s="5">
        <f t="shared" si="2122"/>
        <v>5.7065813722699909E-5</v>
      </c>
      <c r="BH1823" s="5">
        <f t="shared" si="2123"/>
        <v>2.3260667663776802E-5</v>
      </c>
      <c r="BI1823" s="5">
        <f t="shared" si="2124"/>
        <v>7.5850478578132987E-6</v>
      </c>
      <c r="BJ1823" s="8">
        <f t="shared" si="2125"/>
        <v>0.53078221441715512</v>
      </c>
      <c r="BK1823" s="8">
        <f t="shared" si="2126"/>
        <v>0.24898423010581025</v>
      </c>
      <c r="BL1823" s="8">
        <f t="shared" si="2127"/>
        <v>0.20964482835661719</v>
      </c>
      <c r="BM1823" s="8">
        <f t="shared" si="2128"/>
        <v>0.47611786336027911</v>
      </c>
      <c r="BN1823" s="8">
        <f t="shared" si="2129"/>
        <v>0.52233482808219744</v>
      </c>
    </row>
    <row r="1824" spans="1:66" x14ac:dyDescent="0.25">
      <c r="A1824" t="s">
        <v>477</v>
      </c>
      <c r="B1824" t="s">
        <v>486</v>
      </c>
      <c r="C1824" t="s">
        <v>487</v>
      </c>
      <c r="D1824" s="7" t="s">
        <v>577</v>
      </c>
      <c r="E1824">
        <f>VLOOKUP(A1824,home!$A$2:$E$405,3,FALSE)</f>
        <v>1.30833333333333</v>
      </c>
      <c r="F1824">
        <f>VLOOKUP(B1824,home!$B$2:$E$405,3,FALSE)</f>
        <v>1.23</v>
      </c>
      <c r="G1824">
        <f>VLOOKUP(C1824,away!$B$2:$E$405,4,FALSE)</f>
        <v>1.08</v>
      </c>
      <c r="H1824">
        <f>VLOOKUP(A1824,away!$A$2:$E$405,3,FALSE)</f>
        <v>1.06666666666667</v>
      </c>
      <c r="I1824">
        <f>VLOOKUP(C1824,away!$B$2:$E$405,3,FALSE)</f>
        <v>0.9</v>
      </c>
      <c r="J1824">
        <f>VLOOKUP(B1824,home!$B$2:$E$405,4,FALSE)</f>
        <v>0.94</v>
      </c>
      <c r="K1824" s="3">
        <f t="shared" si="2074"/>
        <v>1.7379899999999957</v>
      </c>
      <c r="L1824" s="3">
        <f t="shared" si="2075"/>
        <v>0.90240000000000276</v>
      </c>
      <c r="M1824" s="5">
        <f t="shared" si="2076"/>
        <v>7.1333444087578288E-2</v>
      </c>
      <c r="N1824" s="5">
        <f t="shared" si="2077"/>
        <v>0.12397681248976987</v>
      </c>
      <c r="O1824" s="5">
        <f t="shared" si="2078"/>
        <v>6.4371299944630839E-2</v>
      </c>
      <c r="P1824" s="5">
        <f t="shared" si="2079"/>
        <v>0.11187667559076866</v>
      </c>
      <c r="Q1824" s="5">
        <f t="shared" si="2080"/>
        <v>0.10773523016954734</v>
      </c>
      <c r="R1824" s="5">
        <f t="shared" si="2081"/>
        <v>2.904433053501752E-2</v>
      </c>
      <c r="S1824" s="5">
        <f t="shared" si="2082"/>
        <v>4.3865786593296041E-2</v>
      </c>
      <c r="T1824" s="5">
        <f t="shared" si="2083"/>
        <v>9.7220271704999806E-2</v>
      </c>
      <c r="U1824" s="5">
        <f t="shared" si="2084"/>
        <v>5.0478756026554973E-2</v>
      </c>
      <c r="V1824" s="5">
        <f t="shared" si="2085"/>
        <v>7.6441600570459371E-3</v>
      </c>
      <c r="W1824" s="5">
        <f t="shared" si="2086"/>
        <v>6.2414250894123675E-2</v>
      </c>
      <c r="X1824" s="5">
        <f t="shared" si="2087"/>
        <v>5.6322620006857373E-2</v>
      </c>
      <c r="Y1824" s="5">
        <f t="shared" si="2088"/>
        <v>2.5412766147094125E-2</v>
      </c>
      <c r="Z1824" s="5">
        <f t="shared" si="2089"/>
        <v>8.7365346249332985E-3</v>
      </c>
      <c r="AA1824" s="5">
        <f t="shared" si="2090"/>
        <v>1.5184009812787785E-2</v>
      </c>
      <c r="AB1824" s="5">
        <f t="shared" si="2091"/>
        <v>1.3194828607263492E-2</v>
      </c>
      <c r="AC1824" s="5">
        <f t="shared" si="2092"/>
        <v>7.4930071879755365E-4</v>
      </c>
      <c r="AD1824" s="5">
        <f t="shared" si="2093"/>
        <v>2.7118835977869446E-2</v>
      </c>
      <c r="AE1824" s="5">
        <f t="shared" si="2094"/>
        <v>2.4472037586429463E-2</v>
      </c>
      <c r="AF1824" s="5">
        <f t="shared" si="2095"/>
        <v>1.1041783358997007E-2</v>
      </c>
      <c r="AG1824" s="5">
        <f t="shared" si="2096"/>
        <v>3.3213684343863102E-3</v>
      </c>
      <c r="AH1824" s="5">
        <f t="shared" si="2097"/>
        <v>1.9709622113849574E-3</v>
      </c>
      <c r="AI1824" s="5">
        <f t="shared" si="2098"/>
        <v>3.4255126137649338E-3</v>
      </c>
      <c r="AJ1824" s="5">
        <f t="shared" si="2099"/>
        <v>2.9767533337986519E-3</v>
      </c>
      <c r="AK1824" s="5">
        <f t="shared" si="2100"/>
        <v>1.7245225088695683E-3</v>
      </c>
      <c r="AL1824" s="5">
        <f t="shared" si="2101"/>
        <v>4.7006996232467862E-5</v>
      </c>
      <c r="AM1824" s="5">
        <f t="shared" si="2102"/>
        <v>9.4264531482354409E-3</v>
      </c>
      <c r="AN1824" s="5">
        <f t="shared" si="2103"/>
        <v>8.5064313209676865E-3</v>
      </c>
      <c r="AO1824" s="5">
        <f t="shared" si="2104"/>
        <v>3.8381018120206317E-3</v>
      </c>
      <c r="AP1824" s="5">
        <f t="shared" si="2105"/>
        <v>1.1545010250558097E-3</v>
      </c>
      <c r="AQ1824" s="5">
        <f t="shared" si="2106"/>
        <v>2.604554312525914E-4</v>
      </c>
      <c r="AR1824" s="5">
        <f t="shared" si="2107"/>
        <v>3.5571925991075839E-4</v>
      </c>
      <c r="AS1824" s="5">
        <f t="shared" si="2108"/>
        <v>6.1823651653229738E-4</v>
      </c>
      <c r="AT1824" s="5">
        <f t="shared" si="2109"/>
        <v>5.3724444168398266E-4</v>
      </c>
      <c r="AU1824" s="5">
        <f t="shared" si="2110"/>
        <v>3.1124182240078075E-4</v>
      </c>
      <c r="AV1824" s="5">
        <f t="shared" si="2111"/>
        <v>1.3523379372858295E-4</v>
      </c>
      <c r="AW1824" s="5">
        <f t="shared" si="2112"/>
        <v>2.0478887471771411E-6</v>
      </c>
      <c r="AX1824" s="5">
        <f t="shared" si="2113"/>
        <v>2.7305135511836113E-3</v>
      </c>
      <c r="AY1824" s="5">
        <f t="shared" si="2114"/>
        <v>2.4640154285880981E-3</v>
      </c>
      <c r="AZ1824" s="5">
        <f t="shared" si="2115"/>
        <v>1.1117637613789531E-3</v>
      </c>
      <c r="BA1824" s="5">
        <f t="shared" si="2116"/>
        <v>3.3441853942279019E-4</v>
      </c>
      <c r="BB1824" s="5">
        <f t="shared" si="2117"/>
        <v>7.5444822493781678E-5</v>
      </c>
      <c r="BC1824" s="5">
        <f t="shared" si="2118"/>
        <v>1.3616281563677765E-5</v>
      </c>
      <c r="BD1824" s="5">
        <f t="shared" si="2119"/>
        <v>5.3500176690578197E-5</v>
      </c>
      <c r="BE1824" s="5">
        <f t="shared" si="2120"/>
        <v>9.2982772086457768E-5</v>
      </c>
      <c r="BF1824" s="5">
        <f t="shared" si="2121"/>
        <v>8.0801564029271193E-5</v>
      </c>
      <c r="BG1824" s="5">
        <f t="shared" si="2122"/>
        <v>4.6810770089077549E-5</v>
      </c>
      <c r="BH1824" s="5">
        <f t="shared" si="2123"/>
        <v>2.033916257677893E-5</v>
      </c>
      <c r="BI1824" s="5">
        <f t="shared" si="2124"/>
        <v>7.0698522333631845E-6</v>
      </c>
      <c r="BJ1824" s="8">
        <f t="shared" si="2125"/>
        <v>0.5689516918922376</v>
      </c>
      <c r="BK1824" s="8">
        <f t="shared" si="2126"/>
        <v>0.23798038947230704</v>
      </c>
      <c r="BL1824" s="8">
        <f t="shared" si="2127"/>
        <v>0.18463015572603469</v>
      </c>
      <c r="BM1824" s="8">
        <f t="shared" si="2128"/>
        <v>0.48949901135835899</v>
      </c>
      <c r="BN1824" s="8">
        <f t="shared" si="2129"/>
        <v>0.50833779281731251</v>
      </c>
    </row>
    <row r="1825" spans="1:66" x14ac:dyDescent="0.25">
      <c r="A1825" t="s">
        <v>22</v>
      </c>
      <c r="B1825" t="s">
        <v>163</v>
      </c>
      <c r="C1825" t="s">
        <v>167</v>
      </c>
      <c r="D1825" s="7" t="s">
        <v>577</v>
      </c>
      <c r="E1825">
        <f>VLOOKUP(A1825,home!$A$2:$E$405,3,FALSE)</f>
        <v>1.5026315789473701</v>
      </c>
      <c r="F1825">
        <f>VLOOKUP(B1825,home!$B$2:$E$405,3,FALSE)</f>
        <v>1.19</v>
      </c>
      <c r="G1825">
        <f>VLOOKUP(C1825,away!$B$2:$E$405,4,FALSE)</f>
        <v>1.02</v>
      </c>
      <c r="H1825">
        <f>VLOOKUP(A1825,away!$A$2:$E$405,3,FALSE)</f>
        <v>1.3631578947368399</v>
      </c>
      <c r="I1825">
        <f>VLOOKUP(C1825,away!$B$2:$E$405,3,FALSE)</f>
        <v>1.05</v>
      </c>
      <c r="J1825">
        <f>VLOOKUP(B1825,home!$B$2:$E$405,4,FALSE)</f>
        <v>0.97</v>
      </c>
      <c r="K1825" s="3">
        <f t="shared" si="2074"/>
        <v>1.8238942105263178</v>
      </c>
      <c r="L1825" s="3">
        <f t="shared" si="2075"/>
        <v>1.3883763157894713</v>
      </c>
      <c r="M1825" s="5">
        <f t="shared" si="2076"/>
        <v>4.0265086465912418E-2</v>
      </c>
      <c r="N1825" s="5">
        <f t="shared" si="2077"/>
        <v>7.3439258091519258E-2</v>
      </c>
      <c r="O1825" s="5">
        <f t="shared" si="2078"/>
        <v>5.5903092402487982E-2</v>
      </c>
      <c r="P1825" s="5">
        <f t="shared" si="2079"/>
        <v>0.10196132658341563</v>
      </c>
      <c r="Q1825" s="5">
        <f t="shared" si="2080"/>
        <v>6.6972718829235015E-2</v>
      </c>
      <c r="R1825" s="5">
        <f t="shared" si="2081"/>
        <v>3.8807264735502334E-2</v>
      </c>
      <c r="S1825" s="5">
        <f t="shared" si="2082"/>
        <v>6.4547931167682163E-2</v>
      </c>
      <c r="T1825" s="5">
        <f t="shared" si="2083"/>
        <v>9.2983336626537461E-2</v>
      </c>
      <c r="U1825" s="5">
        <f t="shared" si="2084"/>
        <v>7.0780345477444856E-2</v>
      </c>
      <c r="V1825" s="5">
        <f t="shared" si="2085"/>
        <v>1.8161288566249698E-2</v>
      </c>
      <c r="W1825" s="5">
        <f t="shared" si="2086"/>
        <v>4.0717051378616226E-2</v>
      </c>
      <c r="X1825" s="5">
        <f t="shared" si="2087"/>
        <v>5.6530589782853809E-2</v>
      </c>
      <c r="Y1825" s="5">
        <f t="shared" si="2088"/>
        <v>3.9242865986062261E-2</v>
      </c>
      <c r="Z1825" s="5">
        <f t="shared" si="2089"/>
        <v>1.7959695746447808E-2</v>
      </c>
      <c r="AA1825" s="5">
        <f t="shared" si="2090"/>
        <v>3.2756585094760295E-2</v>
      </c>
      <c r="AB1825" s="5">
        <f t="shared" si="2091"/>
        <v>2.9872272955472991E-2</v>
      </c>
      <c r="AC1825" s="5">
        <f t="shared" si="2092"/>
        <v>2.8743094160599437E-3</v>
      </c>
      <c r="AD1825" s="5">
        <f t="shared" si="2093"/>
        <v>1.8565898569790198E-2</v>
      </c>
      <c r="AE1825" s="5">
        <f t="shared" si="2094"/>
        <v>2.5776453855646326E-2</v>
      </c>
      <c r="AF1825" s="5">
        <f t="shared" si="2095"/>
        <v>1.7893709019109784E-2</v>
      </c>
      <c r="AG1825" s="5">
        <f t="shared" si="2096"/>
        <v>8.2810672679201613E-3</v>
      </c>
      <c r="AH1825" s="5">
        <f t="shared" si="2097"/>
        <v>6.2337040532882606E-3</v>
      </c>
      <c r="AI1825" s="5">
        <f t="shared" si="2098"/>
        <v>1.1369616732926901E-2</v>
      </c>
      <c r="AJ1825" s="5">
        <f t="shared" si="2099"/>
        <v>1.0368489067544262E-2</v>
      </c>
      <c r="AK1825" s="5">
        <f t="shared" si="2100"/>
        <v>6.3036757273998009E-3</v>
      </c>
      <c r="AL1825" s="5">
        <f t="shared" si="2101"/>
        <v>2.9113897601663386E-4</v>
      </c>
      <c r="AM1825" s="5">
        <f t="shared" si="2102"/>
        <v>6.7724469829318276E-3</v>
      </c>
      <c r="AN1825" s="5">
        <f t="shared" si="2103"/>
        <v>9.4027049910424109E-3</v>
      </c>
      <c r="AO1825" s="5">
        <f t="shared" si="2104"/>
        <v>6.5272464569593701E-3</v>
      </c>
      <c r="AP1825" s="5">
        <f t="shared" si="2105"/>
        <v>3.0207581293877107E-3</v>
      </c>
      <c r="AQ1825" s="5">
        <f t="shared" si="2106"/>
        <v>1.0484872606426011E-3</v>
      </c>
      <c r="AR1825" s="5">
        <f t="shared" si="2107"/>
        <v>1.7309454134452492E-3</v>
      </c>
      <c r="AS1825" s="5">
        <f t="shared" si="2108"/>
        <v>3.157061318319874E-3</v>
      </c>
      <c r="AT1825" s="5">
        <f t="shared" si="2109"/>
        <v>2.8790729303801018E-3</v>
      </c>
      <c r="AU1825" s="5">
        <f t="shared" si="2110"/>
        <v>1.7503748164677698E-3</v>
      </c>
      <c r="AV1825" s="5">
        <f t="shared" si="2111"/>
        <v>7.9812462350165806E-4</v>
      </c>
      <c r="AW1825" s="5">
        <f t="shared" si="2112"/>
        <v>2.0478808773068255E-5</v>
      </c>
      <c r="AX1825" s="5">
        <f t="shared" si="2113"/>
        <v>2.0587044738776339E-3</v>
      </c>
      <c r="AY1825" s="5">
        <f t="shared" si="2114"/>
        <v>2.858256532741531E-3</v>
      </c>
      <c r="AZ1825" s="5">
        <f t="shared" si="2115"/>
        <v>1.9841678372544379E-3</v>
      </c>
      <c r="BA1825" s="5">
        <f t="shared" si="2116"/>
        <v>9.1825721059842684E-4</v>
      </c>
      <c r="BB1825" s="5">
        <f t="shared" si="2117"/>
        <v>3.1872164074944011E-4</v>
      </c>
      <c r="BC1825" s="5">
        <f t="shared" si="2118"/>
        <v>8.8501115469216598E-5</v>
      </c>
      <c r="BD1825" s="5">
        <f t="shared" si="2119"/>
        <v>4.005339359919664E-4</v>
      </c>
      <c r="BE1825" s="5">
        <f t="shared" si="2120"/>
        <v>7.3053152697506642E-4</v>
      </c>
      <c r="BF1825" s="5">
        <f t="shared" si="2121"/>
        <v>6.6620611132838718E-4</v>
      </c>
      <c r="BG1825" s="5">
        <f t="shared" si="2122"/>
        <v>4.0502982315636572E-4</v>
      </c>
      <c r="BH1825" s="5">
        <f t="shared" si="2123"/>
        <v>1.8468288738634849E-4</v>
      </c>
      <c r="BI1825" s="5">
        <f t="shared" si="2124"/>
        <v>6.7368409817448893E-5</v>
      </c>
      <c r="BJ1825" s="8">
        <f t="shared" si="2125"/>
        <v>0.47540120203894498</v>
      </c>
      <c r="BK1825" s="8">
        <f t="shared" si="2126"/>
        <v>0.230959337708078</v>
      </c>
      <c r="BL1825" s="8">
        <f t="shared" si="2127"/>
        <v>0.27516497804359796</v>
      </c>
      <c r="BM1825" s="8">
        <f t="shared" si="2128"/>
        <v>0.6192986887050278</v>
      </c>
      <c r="BN1825" s="8">
        <f t="shared" si="2129"/>
        <v>0.37734874710807259</v>
      </c>
    </row>
    <row r="1826" spans="1:66" x14ac:dyDescent="0.25">
      <c r="A1826" t="s">
        <v>28</v>
      </c>
      <c r="B1826" t="s">
        <v>279</v>
      </c>
      <c r="C1826" t="s">
        <v>521</v>
      </c>
      <c r="D1826" s="7" t="s">
        <v>577</v>
      </c>
      <c r="E1826">
        <f>VLOOKUP(A1826,home!$A$2:$E$405,3,FALSE)</f>
        <v>1.4313725490196101</v>
      </c>
      <c r="F1826">
        <f>VLOOKUP(B1826,home!$B$2:$E$405,3,FALSE)</f>
        <v>0.78</v>
      </c>
      <c r="G1826" t="e">
        <f>VLOOKUP(C1826,away!$B$2:$E$405,4,FALSE)</f>
        <v>#N/A</v>
      </c>
      <c r="H1826">
        <f>VLOOKUP(A1826,away!$A$2:$E$405,3,FALSE)</f>
        <v>1.20588235294118</v>
      </c>
      <c r="I1826" t="e">
        <f>VLOOKUP(C1826,away!$B$2:$E$405,3,FALSE)</f>
        <v>#N/A</v>
      </c>
      <c r="J1826">
        <f>VLOOKUP(B1826,home!$B$2:$E$405,4,FALSE)</f>
        <v>0.83</v>
      </c>
      <c r="K1826" s="3" t="e">
        <f t="shared" si="2074"/>
        <v>#N/A</v>
      </c>
      <c r="L1826" s="3" t="e">
        <f t="shared" si="2075"/>
        <v>#N/A</v>
      </c>
      <c r="M1826" s="5" t="e">
        <f t="shared" si="2076"/>
        <v>#N/A</v>
      </c>
      <c r="N1826" s="5" t="e">
        <f t="shared" si="2077"/>
        <v>#N/A</v>
      </c>
      <c r="O1826" s="5" t="e">
        <f t="shared" si="2078"/>
        <v>#N/A</v>
      </c>
      <c r="P1826" s="5" t="e">
        <f t="shared" si="2079"/>
        <v>#N/A</v>
      </c>
      <c r="Q1826" s="5" t="e">
        <f t="shared" si="2080"/>
        <v>#N/A</v>
      </c>
      <c r="R1826" s="5" t="e">
        <f t="shared" si="2081"/>
        <v>#N/A</v>
      </c>
      <c r="S1826" s="5" t="e">
        <f t="shared" si="2082"/>
        <v>#N/A</v>
      </c>
      <c r="T1826" s="5" t="e">
        <f t="shared" si="2083"/>
        <v>#N/A</v>
      </c>
      <c r="U1826" s="5" t="e">
        <f t="shared" si="2084"/>
        <v>#N/A</v>
      </c>
      <c r="V1826" s="5" t="e">
        <f t="shared" si="2085"/>
        <v>#N/A</v>
      </c>
      <c r="W1826" s="5" t="e">
        <f t="shared" si="2086"/>
        <v>#N/A</v>
      </c>
      <c r="X1826" s="5" t="e">
        <f t="shared" si="2087"/>
        <v>#N/A</v>
      </c>
      <c r="Y1826" s="5" t="e">
        <f t="shared" si="2088"/>
        <v>#N/A</v>
      </c>
      <c r="Z1826" s="5" t="e">
        <f t="shared" si="2089"/>
        <v>#N/A</v>
      </c>
      <c r="AA1826" s="5" t="e">
        <f t="shared" si="2090"/>
        <v>#N/A</v>
      </c>
      <c r="AB1826" s="5" t="e">
        <f t="shared" si="2091"/>
        <v>#N/A</v>
      </c>
      <c r="AC1826" s="5" t="e">
        <f t="shared" si="2092"/>
        <v>#N/A</v>
      </c>
      <c r="AD1826" s="5" t="e">
        <f t="shared" si="2093"/>
        <v>#N/A</v>
      </c>
      <c r="AE1826" s="5" t="e">
        <f t="shared" si="2094"/>
        <v>#N/A</v>
      </c>
      <c r="AF1826" s="5" t="e">
        <f t="shared" si="2095"/>
        <v>#N/A</v>
      </c>
      <c r="AG1826" s="5" t="e">
        <f t="shared" si="2096"/>
        <v>#N/A</v>
      </c>
      <c r="AH1826" s="5" t="e">
        <f t="shared" si="2097"/>
        <v>#N/A</v>
      </c>
      <c r="AI1826" s="5" t="e">
        <f t="shared" si="2098"/>
        <v>#N/A</v>
      </c>
      <c r="AJ1826" s="5" t="e">
        <f t="shared" si="2099"/>
        <v>#N/A</v>
      </c>
      <c r="AK1826" s="5" t="e">
        <f t="shared" si="2100"/>
        <v>#N/A</v>
      </c>
      <c r="AL1826" s="5" t="e">
        <f t="shared" si="2101"/>
        <v>#N/A</v>
      </c>
      <c r="AM1826" s="5" t="e">
        <f t="shared" si="2102"/>
        <v>#N/A</v>
      </c>
      <c r="AN1826" s="5" t="e">
        <f t="shared" si="2103"/>
        <v>#N/A</v>
      </c>
      <c r="AO1826" s="5" t="e">
        <f t="shared" si="2104"/>
        <v>#N/A</v>
      </c>
      <c r="AP1826" s="5" t="e">
        <f t="shared" si="2105"/>
        <v>#N/A</v>
      </c>
      <c r="AQ1826" s="5" t="e">
        <f t="shared" si="2106"/>
        <v>#N/A</v>
      </c>
      <c r="AR1826" s="5" t="e">
        <f t="shared" si="2107"/>
        <v>#N/A</v>
      </c>
      <c r="AS1826" s="5" t="e">
        <f t="shared" si="2108"/>
        <v>#N/A</v>
      </c>
      <c r="AT1826" s="5" t="e">
        <f t="shared" si="2109"/>
        <v>#N/A</v>
      </c>
      <c r="AU1826" s="5" t="e">
        <f t="shared" si="2110"/>
        <v>#N/A</v>
      </c>
      <c r="AV1826" s="5" t="e">
        <f t="shared" si="2111"/>
        <v>#N/A</v>
      </c>
      <c r="AW1826" s="5" t="e">
        <f t="shared" si="2112"/>
        <v>#N/A</v>
      </c>
      <c r="AX1826" s="5" t="e">
        <f t="shared" si="2113"/>
        <v>#N/A</v>
      </c>
      <c r="AY1826" s="5" t="e">
        <f t="shared" si="2114"/>
        <v>#N/A</v>
      </c>
      <c r="AZ1826" s="5" t="e">
        <f t="shared" si="2115"/>
        <v>#N/A</v>
      </c>
      <c r="BA1826" s="5" t="e">
        <f t="shared" si="2116"/>
        <v>#N/A</v>
      </c>
      <c r="BB1826" s="5" t="e">
        <f t="shared" si="2117"/>
        <v>#N/A</v>
      </c>
      <c r="BC1826" s="5" t="e">
        <f t="shared" si="2118"/>
        <v>#N/A</v>
      </c>
      <c r="BD1826" s="5" t="e">
        <f t="shared" si="2119"/>
        <v>#N/A</v>
      </c>
      <c r="BE1826" s="5" t="e">
        <f t="shared" si="2120"/>
        <v>#N/A</v>
      </c>
      <c r="BF1826" s="5" t="e">
        <f t="shared" si="2121"/>
        <v>#N/A</v>
      </c>
      <c r="BG1826" s="5" t="e">
        <f t="shared" si="2122"/>
        <v>#N/A</v>
      </c>
      <c r="BH1826" s="5" t="e">
        <f t="shared" si="2123"/>
        <v>#N/A</v>
      </c>
      <c r="BI1826" s="5" t="e">
        <f t="shared" si="2124"/>
        <v>#N/A</v>
      </c>
      <c r="BJ1826" s="8" t="e">
        <f t="shared" si="2125"/>
        <v>#N/A</v>
      </c>
      <c r="BK1826" s="8" t="e">
        <f t="shared" si="2126"/>
        <v>#N/A</v>
      </c>
      <c r="BL1826" s="8" t="e">
        <f t="shared" si="2127"/>
        <v>#N/A</v>
      </c>
      <c r="BM1826" s="8" t="e">
        <f t="shared" si="2128"/>
        <v>#N/A</v>
      </c>
      <c r="BN1826" s="8" t="e">
        <f t="shared" si="2129"/>
        <v>#N/A</v>
      </c>
    </row>
    <row r="1827" spans="1:66" x14ac:dyDescent="0.25">
      <c r="A1827" t="s">
        <v>301</v>
      </c>
      <c r="B1827" t="s">
        <v>384</v>
      </c>
      <c r="C1827" t="s">
        <v>334</v>
      </c>
      <c r="D1827" s="7" t="s">
        <v>577</v>
      </c>
      <c r="E1827">
        <f>VLOOKUP(A1827,home!$A$2:$E$405,3,FALSE)</f>
        <v>1.42105263157895</v>
      </c>
      <c r="F1827">
        <f>VLOOKUP(B1827,home!$B$2:$E$405,3,FALSE)</f>
        <v>0.96</v>
      </c>
      <c r="G1827">
        <f>VLOOKUP(C1827,away!$B$2:$E$405,4,FALSE)</f>
        <v>1.1499999999999999</v>
      </c>
      <c r="H1827">
        <f>VLOOKUP(A1827,away!$A$2:$E$405,3,FALSE)</f>
        <v>1.0815789473684201</v>
      </c>
      <c r="I1827">
        <f>VLOOKUP(C1827,away!$B$2:$E$405,3,FALSE)</f>
        <v>0.59</v>
      </c>
      <c r="J1827">
        <f>VLOOKUP(B1827,home!$B$2:$E$405,4,FALSE)</f>
        <v>1.07</v>
      </c>
      <c r="K1827" s="3">
        <f t="shared" si="2074"/>
        <v>1.5688421052631607</v>
      </c>
      <c r="L1827" s="3">
        <f t="shared" si="2075"/>
        <v>0.68280078947368361</v>
      </c>
      <c r="M1827" s="5">
        <f t="shared" si="2076"/>
        <v>0.10522620689438787</v>
      </c>
      <c r="N1827" s="5">
        <f t="shared" si="2077"/>
        <v>0.16508330395304838</v>
      </c>
      <c r="O1827" s="5">
        <f t="shared" si="2078"/>
        <v>7.1848537140809202E-2</v>
      </c>
      <c r="P1827" s="5">
        <f t="shared" si="2079"/>
        <v>0.11271901026806549</v>
      </c>
      <c r="Q1827" s="5">
        <f t="shared" si="2080"/>
        <v>0.12949481905874935</v>
      </c>
      <c r="R1827" s="5">
        <f t="shared" si="2081"/>
        <v>2.45291189411369E-2</v>
      </c>
      <c r="S1827" s="5">
        <f t="shared" si="2082"/>
        <v>3.0186337726124706E-2</v>
      </c>
      <c r="T1827" s="5">
        <f t="shared" si="2083"/>
        <v>8.8419164686065851E-2</v>
      </c>
      <c r="U1827" s="5">
        <f t="shared" si="2084"/>
        <v>3.8482314599863683E-2</v>
      </c>
      <c r="V1827" s="5">
        <f t="shared" si="2085"/>
        <v>3.5928672275860785E-3</v>
      </c>
      <c r="W1827" s="5">
        <f t="shared" si="2086"/>
        <v>6.7718974850933492E-2</v>
      </c>
      <c r="X1827" s="5">
        <f t="shared" si="2087"/>
        <v>4.6238569490565908E-2</v>
      </c>
      <c r="Y1827" s="5">
        <f t="shared" si="2088"/>
        <v>1.5785865876146093E-2</v>
      </c>
      <c r="Z1827" s="5">
        <f t="shared" si="2089"/>
        <v>5.5828339260340547E-3</v>
      </c>
      <c r="AA1827" s="5">
        <f t="shared" si="2090"/>
        <v>8.7585849298538639E-3</v>
      </c>
      <c r="AB1827" s="5">
        <f t="shared" si="2091"/>
        <v>6.8704184102390637E-3</v>
      </c>
      <c r="AC1827" s="5">
        <f t="shared" si="2092"/>
        <v>2.4054394923960152E-4</v>
      </c>
      <c r="AD1827" s="5">
        <f t="shared" si="2093"/>
        <v>2.6560094767850376E-2</v>
      </c>
      <c r="AE1827" s="5">
        <f t="shared" si="2094"/>
        <v>1.8135253675984089E-2</v>
      </c>
      <c r="AF1827" s="5">
        <f t="shared" si="2095"/>
        <v>6.1913827636337296E-3</v>
      </c>
      <c r="AG1827" s="5">
        <f t="shared" si="2096"/>
        <v>1.4091603463142895E-3</v>
      </c>
      <c r="AH1827" s="5">
        <f t="shared" si="2097"/>
        <v>9.5299085304912908E-4</v>
      </c>
      <c r="AI1827" s="5">
        <f t="shared" si="2098"/>
        <v>1.4950921761941311E-3</v>
      </c>
      <c r="AJ1827" s="5">
        <f t="shared" si="2099"/>
        <v>1.1727817786314405E-3</v>
      </c>
      <c r="AK1827" s="5">
        <f t="shared" si="2100"/>
        <v>6.1330314486747473E-4</v>
      </c>
      <c r="AL1827" s="5">
        <f t="shared" si="2101"/>
        <v>1.0306890910350114E-5</v>
      </c>
      <c r="AM1827" s="5">
        <f t="shared" si="2102"/>
        <v>8.3337189983166866E-3</v>
      </c>
      <c r="AN1827" s="5">
        <f t="shared" si="2103"/>
        <v>5.6902699113024688E-3</v>
      </c>
      <c r="AO1827" s="5">
        <f t="shared" si="2104"/>
        <v>1.9426603938778367E-3</v>
      </c>
      <c r="AP1827" s="5">
        <f t="shared" si="2105"/>
        <v>4.421500168730148E-4</v>
      </c>
      <c r="AQ1827" s="5">
        <f t="shared" si="2106"/>
        <v>7.5475095146674236E-5</v>
      </c>
      <c r="AR1827" s="5">
        <f t="shared" si="2107"/>
        <v>1.3014058136462893E-4</v>
      </c>
      <c r="AS1827" s="5">
        <f t="shared" si="2108"/>
        <v>2.0417002364825614E-4</v>
      </c>
      <c r="AT1827" s="5">
        <f t="shared" si="2109"/>
        <v>1.6015526486597972E-4</v>
      </c>
      <c r="AU1827" s="5">
        <f t="shared" si="2110"/>
        <v>8.3752774300440951E-5</v>
      </c>
      <c r="AV1827" s="5">
        <f t="shared" si="2111"/>
        <v>3.2848719688783525E-5</v>
      </c>
      <c r="AW1827" s="5">
        <f t="shared" si="2112"/>
        <v>3.0668916271062838E-7</v>
      </c>
      <c r="AX1827" s="5">
        <f t="shared" si="2113"/>
        <v>2.1790482096651262E-3</v>
      </c>
      <c r="AY1827" s="5">
        <f t="shared" si="2114"/>
        <v>1.4878558378605649E-3</v>
      </c>
      <c r="AZ1827" s="5">
        <f t="shared" si="2115"/>
        <v>5.0795457035711139E-4</v>
      </c>
      <c r="BA1827" s="5">
        <f t="shared" si="2116"/>
        <v>1.1561059388553382E-4</v>
      </c>
      <c r="BB1827" s="5">
        <f t="shared" si="2117"/>
        <v>1.9734751194140977E-5</v>
      </c>
      <c r="BC1827" s="5">
        <f t="shared" si="2118"/>
        <v>2.6949807390852362E-6</v>
      </c>
      <c r="BD1827" s="5">
        <f t="shared" si="2119"/>
        <v>1.4810015283055463E-5</v>
      </c>
      <c r="BE1827" s="5">
        <f t="shared" si="2120"/>
        <v>2.3234575555648319E-5</v>
      </c>
      <c r="BF1827" s="5">
        <f t="shared" si="2121"/>
        <v>1.8225690214809639E-5</v>
      </c>
      <c r="BG1827" s="5">
        <f t="shared" si="2122"/>
        <v>9.5310767354920509E-6</v>
      </c>
      <c r="BH1827" s="5">
        <f t="shared" si="2123"/>
        <v>3.73818862278352E-6</v>
      </c>
      <c r="BI1827" s="5">
        <f t="shared" si="2124"/>
        <v>1.1729255417676982E-6</v>
      </c>
      <c r="BJ1827" s="8">
        <f t="shared" si="2125"/>
        <v>0.58583376282850996</v>
      </c>
      <c r="BK1827" s="8">
        <f t="shared" si="2126"/>
        <v>0.25346312879417465</v>
      </c>
      <c r="BL1827" s="8">
        <f t="shared" si="2127"/>
        <v>0.15540492181046653</v>
      </c>
      <c r="BM1827" s="8">
        <f t="shared" si="2128"/>
        <v>0.38989610195428998</v>
      </c>
      <c r="BN1827" s="8">
        <f t="shared" si="2129"/>
        <v>0.6089009962561972</v>
      </c>
    </row>
    <row r="1828" spans="1:66" x14ac:dyDescent="0.25">
      <c r="A1828" t="s">
        <v>303</v>
      </c>
      <c r="B1828" t="s">
        <v>390</v>
      </c>
      <c r="C1828" t="s">
        <v>333</v>
      </c>
      <c r="D1828" s="7" t="s">
        <v>577</v>
      </c>
      <c r="E1828">
        <f>VLOOKUP(A1828,home!$A$2:$E$405,3,FALSE)</f>
        <v>1.3961038961039001</v>
      </c>
      <c r="F1828">
        <f>VLOOKUP(B1828,home!$B$2:$E$405,3,FALSE)</f>
        <v>0.55000000000000004</v>
      </c>
      <c r="G1828">
        <f>VLOOKUP(C1828,away!$B$2:$E$405,4,FALSE)</f>
        <v>0.89</v>
      </c>
      <c r="H1828">
        <f>VLOOKUP(A1828,away!$A$2:$E$405,3,FALSE)</f>
        <v>1.0324675324675301</v>
      </c>
      <c r="I1828">
        <f>VLOOKUP(C1828,away!$B$2:$E$405,3,FALSE)</f>
        <v>0.89</v>
      </c>
      <c r="J1828">
        <f>VLOOKUP(B1828,home!$B$2:$E$405,4,FALSE)</f>
        <v>0.69</v>
      </c>
      <c r="K1828" s="3">
        <f t="shared" si="2074"/>
        <v>0.68339285714285913</v>
      </c>
      <c r="L1828" s="3">
        <f t="shared" si="2075"/>
        <v>0.63403831168831015</v>
      </c>
      <c r="M1828" s="5">
        <f t="shared" si="2076"/>
        <v>0.26782240960975545</v>
      </c>
      <c r="N1828" s="5">
        <f t="shared" si="2077"/>
        <v>0.18302792171009591</v>
      </c>
      <c r="O1828" s="5">
        <f t="shared" si="2078"/>
        <v>0.16980966842126438</v>
      </c>
      <c r="P1828" s="5">
        <f t="shared" si="2079"/>
        <v>0.1160467144728894</v>
      </c>
      <c r="Q1828" s="5">
        <f t="shared" si="2080"/>
        <v>6.2539987177190989E-2</v>
      </c>
      <c r="R1828" s="5">
        <f t="shared" si="2081"/>
        <v>5.3832917737085109E-2</v>
      </c>
      <c r="S1828" s="5">
        <f t="shared" si="2082"/>
        <v>1.2570680660717374E-2</v>
      </c>
      <c r="T1828" s="5">
        <f t="shared" si="2083"/>
        <v>3.9652747882834731E-2</v>
      </c>
      <c r="U1828" s="5">
        <f t="shared" si="2084"/>
        <v>3.6789031460683089E-2</v>
      </c>
      <c r="V1828" s="5">
        <f t="shared" si="2085"/>
        <v>6.0520460035428487E-4</v>
      </c>
      <c r="W1828" s="5">
        <f t="shared" si="2086"/>
        <v>1.4246460174232775E-2</v>
      </c>
      <c r="X1828" s="5">
        <f t="shared" si="2087"/>
        <v>9.0328015564052969E-3</v>
      </c>
      <c r="Y1828" s="5">
        <f t="shared" si="2088"/>
        <v>2.8635711243193769E-3</v>
      </c>
      <c r="Z1828" s="5">
        <f t="shared" si="2089"/>
        <v>1.1377377425092381E-2</v>
      </c>
      <c r="AA1828" s="5">
        <f t="shared" si="2090"/>
        <v>7.7752184653265468E-3</v>
      </c>
      <c r="AB1828" s="5">
        <f t="shared" si="2091"/>
        <v>2.6567643809647123E-3</v>
      </c>
      <c r="AC1828" s="5">
        <f t="shared" si="2092"/>
        <v>1.6389593190999218E-5</v>
      </c>
      <c r="AD1828" s="5">
        <f t="shared" si="2093"/>
        <v>2.4339822806602224E-3</v>
      </c>
      <c r="AE1828" s="5">
        <f t="shared" si="2094"/>
        <v>1.54323801590907E-3</v>
      </c>
      <c r="AF1828" s="5">
        <f t="shared" si="2095"/>
        <v>4.8923601307010206E-4</v>
      </c>
      <c r="AG1828" s="5">
        <f t="shared" si="2096"/>
        <v>1.0339812524802922E-4</v>
      </c>
      <c r="AH1828" s="5">
        <f t="shared" si="2097"/>
        <v>1.8034232935115661E-3</v>
      </c>
      <c r="AI1828" s="5">
        <f t="shared" si="2098"/>
        <v>1.2324465971908542E-3</v>
      </c>
      <c r="AJ1828" s="5">
        <f t="shared" si="2099"/>
        <v>4.211226006651261E-4</v>
      </c>
      <c r="AK1828" s="5">
        <f t="shared" si="2100"/>
        <v>9.5930725758657285E-5</v>
      </c>
      <c r="AL1828" s="5">
        <f t="shared" si="2101"/>
        <v>2.8406262853568489E-7</v>
      </c>
      <c r="AM1828" s="5">
        <f t="shared" si="2102"/>
        <v>3.3267322100309648E-4</v>
      </c>
      <c r="AN1828" s="5">
        <f t="shared" si="2103"/>
        <v>2.1092756738871535E-4</v>
      </c>
      <c r="AO1828" s="5">
        <f t="shared" si="2104"/>
        <v>6.6868079357831664E-5</v>
      </c>
      <c r="AP1828" s="5">
        <f t="shared" si="2105"/>
        <v>1.4132308047293182E-5</v>
      </c>
      <c r="AQ1828" s="5">
        <f t="shared" si="2106"/>
        <v>2.2401061836412218E-6</v>
      </c>
      <c r="AR1828" s="5">
        <f t="shared" si="2107"/>
        <v>2.2868789205548917E-4</v>
      </c>
      <c r="AS1828" s="5">
        <f t="shared" si="2108"/>
        <v>1.5628367194577849E-4</v>
      </c>
      <c r="AT1828" s="5">
        <f t="shared" si="2109"/>
        <v>5.3401572547901423E-5</v>
      </c>
      <c r="AU1828" s="5">
        <f t="shared" si="2110"/>
        <v>1.2164751079810677E-5</v>
      </c>
      <c r="AV1828" s="5">
        <f t="shared" si="2111"/>
        <v>2.0783259992158744E-6</v>
      </c>
      <c r="AW1828" s="5">
        <f t="shared" si="2112"/>
        <v>3.4189876868751009E-9</v>
      </c>
      <c r="AX1828" s="5">
        <f t="shared" si="2113"/>
        <v>3.7891083832703969E-5</v>
      </c>
      <c r="AY1828" s="5">
        <f t="shared" si="2114"/>
        <v>2.4024398821327846E-5</v>
      </c>
      <c r="AZ1828" s="5">
        <f t="shared" si="2115"/>
        <v>7.6161946340006673E-6</v>
      </c>
      <c r="BA1828" s="5">
        <f t="shared" si="2116"/>
        <v>1.6096530624104508E-6</v>
      </c>
      <c r="BB1828" s="5">
        <f t="shared" si="2117"/>
        <v>2.5514542752366005E-7</v>
      </c>
      <c r="BC1828" s="5">
        <f t="shared" si="2118"/>
        <v>3.2354395220418715E-8</v>
      </c>
      <c r="BD1828" s="5">
        <f t="shared" si="2119"/>
        <v>2.4166147497070132E-5</v>
      </c>
      <c r="BE1828" s="5">
        <f t="shared" si="2120"/>
        <v>1.6514972584158509E-5</v>
      </c>
      <c r="BF1828" s="5">
        <f t="shared" si="2121"/>
        <v>5.6431071499620361E-6</v>
      </c>
      <c r="BG1828" s="5">
        <f t="shared" si="2122"/>
        <v>1.285486372791951E-6</v>
      </c>
      <c r="BH1828" s="5">
        <f t="shared" si="2123"/>
        <v>2.1962305128012545E-7</v>
      </c>
      <c r="BI1828" s="5">
        <f t="shared" si="2124"/>
        <v>3.0017764901751529E-8</v>
      </c>
      <c r="BJ1828" s="8">
        <f t="shared" si="2125"/>
        <v>0.31663161417212032</v>
      </c>
      <c r="BK1828" s="8">
        <f t="shared" si="2126"/>
        <v>0.39708570739835736</v>
      </c>
      <c r="BL1828" s="8">
        <f t="shared" si="2127"/>
        <v>0.27491699925049828</v>
      </c>
      <c r="BM1828" s="8">
        <f t="shared" si="2128"/>
        <v>0.14690805813795357</v>
      </c>
      <c r="BN1828" s="8">
        <f t="shared" si="2129"/>
        <v>0.85307961912828123</v>
      </c>
    </row>
    <row r="1829" spans="1:66" x14ac:dyDescent="0.25">
      <c r="A1829" t="s">
        <v>35</v>
      </c>
      <c r="B1829" t="s">
        <v>36</v>
      </c>
      <c r="C1829" t="s">
        <v>531</v>
      </c>
      <c r="D1829" s="7" t="s">
        <v>577</v>
      </c>
      <c r="E1829">
        <f>VLOOKUP(A1829,home!$A$2:$E$405,3,FALSE)</f>
        <v>1.5947368421052599</v>
      </c>
      <c r="F1829">
        <f>VLOOKUP(B1829,home!$B$2:$E$405,3,FALSE)</f>
        <v>0.96</v>
      </c>
      <c r="G1829" t="e">
        <f>VLOOKUP(C1829,away!$B$2:$E$405,4,FALSE)</f>
        <v>#N/A</v>
      </c>
      <c r="H1829">
        <f>VLOOKUP(A1829,away!$A$2:$E$405,3,FALSE)</f>
        <v>1.21315789473684</v>
      </c>
      <c r="I1829" t="e">
        <f>VLOOKUP(C1829,away!$B$2:$E$405,3,FALSE)</f>
        <v>#N/A</v>
      </c>
      <c r="J1829">
        <f>VLOOKUP(B1829,home!$B$2:$E$405,4,FALSE)</f>
        <v>0.78</v>
      </c>
      <c r="K1829" s="3" t="e">
        <f t="shared" si="2074"/>
        <v>#N/A</v>
      </c>
      <c r="L1829" s="3" t="e">
        <f t="shared" si="2075"/>
        <v>#N/A</v>
      </c>
      <c r="M1829" s="5" t="e">
        <f t="shared" si="2076"/>
        <v>#N/A</v>
      </c>
      <c r="N1829" s="5" t="e">
        <f t="shared" si="2077"/>
        <v>#N/A</v>
      </c>
      <c r="O1829" s="5" t="e">
        <f t="shared" si="2078"/>
        <v>#N/A</v>
      </c>
      <c r="P1829" s="5" t="e">
        <f t="shared" si="2079"/>
        <v>#N/A</v>
      </c>
      <c r="Q1829" s="5" t="e">
        <f t="shared" si="2080"/>
        <v>#N/A</v>
      </c>
      <c r="R1829" s="5" t="e">
        <f t="shared" si="2081"/>
        <v>#N/A</v>
      </c>
      <c r="S1829" s="5" t="e">
        <f t="shared" si="2082"/>
        <v>#N/A</v>
      </c>
      <c r="T1829" s="5" t="e">
        <f t="shared" si="2083"/>
        <v>#N/A</v>
      </c>
      <c r="U1829" s="5" t="e">
        <f t="shared" si="2084"/>
        <v>#N/A</v>
      </c>
      <c r="V1829" s="5" t="e">
        <f t="shared" si="2085"/>
        <v>#N/A</v>
      </c>
      <c r="W1829" s="5" t="e">
        <f t="shared" si="2086"/>
        <v>#N/A</v>
      </c>
      <c r="X1829" s="5" t="e">
        <f t="shared" si="2087"/>
        <v>#N/A</v>
      </c>
      <c r="Y1829" s="5" t="e">
        <f t="shared" si="2088"/>
        <v>#N/A</v>
      </c>
      <c r="Z1829" s="5" t="e">
        <f t="shared" si="2089"/>
        <v>#N/A</v>
      </c>
      <c r="AA1829" s="5" t="e">
        <f t="shared" si="2090"/>
        <v>#N/A</v>
      </c>
      <c r="AB1829" s="5" t="e">
        <f t="shared" si="2091"/>
        <v>#N/A</v>
      </c>
      <c r="AC1829" s="5" t="e">
        <f t="shared" si="2092"/>
        <v>#N/A</v>
      </c>
      <c r="AD1829" s="5" t="e">
        <f t="shared" si="2093"/>
        <v>#N/A</v>
      </c>
      <c r="AE1829" s="5" t="e">
        <f t="shared" si="2094"/>
        <v>#N/A</v>
      </c>
      <c r="AF1829" s="5" t="e">
        <f t="shared" si="2095"/>
        <v>#N/A</v>
      </c>
      <c r="AG1829" s="5" t="e">
        <f t="shared" si="2096"/>
        <v>#N/A</v>
      </c>
      <c r="AH1829" s="5" t="e">
        <f t="shared" si="2097"/>
        <v>#N/A</v>
      </c>
      <c r="AI1829" s="5" t="e">
        <f t="shared" si="2098"/>
        <v>#N/A</v>
      </c>
      <c r="AJ1829" s="5" t="e">
        <f t="shared" si="2099"/>
        <v>#N/A</v>
      </c>
      <c r="AK1829" s="5" t="e">
        <f t="shared" si="2100"/>
        <v>#N/A</v>
      </c>
      <c r="AL1829" s="5" t="e">
        <f t="shared" si="2101"/>
        <v>#N/A</v>
      </c>
      <c r="AM1829" s="5" t="e">
        <f t="shared" si="2102"/>
        <v>#N/A</v>
      </c>
      <c r="AN1829" s="5" t="e">
        <f t="shared" si="2103"/>
        <v>#N/A</v>
      </c>
      <c r="AO1829" s="5" t="e">
        <f t="shared" si="2104"/>
        <v>#N/A</v>
      </c>
      <c r="AP1829" s="5" t="e">
        <f t="shared" si="2105"/>
        <v>#N/A</v>
      </c>
      <c r="AQ1829" s="5" t="e">
        <f t="shared" si="2106"/>
        <v>#N/A</v>
      </c>
      <c r="AR1829" s="5" t="e">
        <f t="shared" si="2107"/>
        <v>#N/A</v>
      </c>
      <c r="AS1829" s="5" t="e">
        <f t="shared" si="2108"/>
        <v>#N/A</v>
      </c>
      <c r="AT1829" s="5" t="e">
        <f t="shared" si="2109"/>
        <v>#N/A</v>
      </c>
      <c r="AU1829" s="5" t="e">
        <f t="shared" si="2110"/>
        <v>#N/A</v>
      </c>
      <c r="AV1829" s="5" t="e">
        <f t="shared" si="2111"/>
        <v>#N/A</v>
      </c>
      <c r="AW1829" s="5" t="e">
        <f t="shared" si="2112"/>
        <v>#N/A</v>
      </c>
      <c r="AX1829" s="5" t="e">
        <f t="shared" si="2113"/>
        <v>#N/A</v>
      </c>
      <c r="AY1829" s="5" t="e">
        <f t="shared" si="2114"/>
        <v>#N/A</v>
      </c>
      <c r="AZ1829" s="5" t="e">
        <f t="shared" si="2115"/>
        <v>#N/A</v>
      </c>
      <c r="BA1829" s="5" t="e">
        <f t="shared" si="2116"/>
        <v>#N/A</v>
      </c>
      <c r="BB1829" s="5" t="e">
        <f t="shared" si="2117"/>
        <v>#N/A</v>
      </c>
      <c r="BC1829" s="5" t="e">
        <f t="shared" si="2118"/>
        <v>#N/A</v>
      </c>
      <c r="BD1829" s="5" t="e">
        <f t="shared" si="2119"/>
        <v>#N/A</v>
      </c>
      <c r="BE1829" s="5" t="e">
        <f t="shared" si="2120"/>
        <v>#N/A</v>
      </c>
      <c r="BF1829" s="5" t="e">
        <f t="shared" si="2121"/>
        <v>#N/A</v>
      </c>
      <c r="BG1829" s="5" t="e">
        <f t="shared" si="2122"/>
        <v>#N/A</v>
      </c>
      <c r="BH1829" s="5" t="e">
        <f t="shared" si="2123"/>
        <v>#N/A</v>
      </c>
      <c r="BI1829" s="5" t="e">
        <f t="shared" si="2124"/>
        <v>#N/A</v>
      </c>
      <c r="BJ1829" s="8" t="e">
        <f t="shared" si="2125"/>
        <v>#N/A</v>
      </c>
      <c r="BK1829" s="8" t="e">
        <f t="shared" si="2126"/>
        <v>#N/A</v>
      </c>
      <c r="BL1829" s="8" t="e">
        <f t="shared" si="2127"/>
        <v>#N/A</v>
      </c>
      <c r="BM1829" s="8" t="e">
        <f t="shared" si="2128"/>
        <v>#N/A</v>
      </c>
      <c r="BN1829" s="8" t="e">
        <f t="shared" si="2129"/>
        <v>#N/A</v>
      </c>
    </row>
    <row r="1830" spans="1:66" x14ac:dyDescent="0.25">
      <c r="A1830" t="s">
        <v>10</v>
      </c>
      <c r="B1830" t="s">
        <v>222</v>
      </c>
      <c r="C1830" t="s">
        <v>447</v>
      </c>
      <c r="D1830" t="s">
        <v>578</v>
      </c>
      <c r="E1830">
        <f>VLOOKUP(A1830,home!$A$2:$E$405,3,FALSE)</f>
        <v>1.5653594771241801</v>
      </c>
      <c r="F1830">
        <f>VLOOKUP(B1830,home!$B$2:$E$405,3,FALSE)</f>
        <v>0.56000000000000005</v>
      </c>
      <c r="G1830">
        <f>VLOOKUP(C1830,away!$B$2:$E$405,4,FALSE)</f>
        <v>1.43</v>
      </c>
      <c r="H1830">
        <f>VLOOKUP(A1830,away!$A$2:$E$405,3,FALSE)</f>
        <v>1.3758169934640501</v>
      </c>
      <c r="I1830">
        <f>VLOOKUP(C1830,away!$B$2:$E$405,3,FALSE)</f>
        <v>0.53</v>
      </c>
      <c r="J1830">
        <f>VLOOKUP(B1830,home!$B$2:$E$405,4,FALSE)</f>
        <v>1.1100000000000001</v>
      </c>
      <c r="K1830" s="3">
        <f t="shared" si="2074"/>
        <v>1.2535398692810436</v>
      </c>
      <c r="L1830" s="3">
        <f t="shared" si="2075"/>
        <v>0.80939313725490081</v>
      </c>
      <c r="M1830" s="5">
        <f t="shared" si="2076"/>
        <v>0.12708069424563934</v>
      </c>
      <c r="N1830" s="5">
        <f t="shared" si="2077"/>
        <v>0.15930071685282299</v>
      </c>
      <c r="O1830" s="5">
        <f t="shared" si="2078"/>
        <v>0.10285824180000885</v>
      </c>
      <c r="P1830" s="5">
        <f t="shared" si="2079"/>
        <v>0.12893690698046106</v>
      </c>
      <c r="Q1830" s="5">
        <f t="shared" si="2080"/>
        <v>9.9844899890032174E-2</v>
      </c>
      <c r="R1830" s="5">
        <f t="shared" si="2081"/>
        <v>4.1626377511516162E-2</v>
      </c>
      <c r="S1830" s="5">
        <f t="shared" si="2082"/>
        <v>3.2705058152958842E-2</v>
      </c>
      <c r="T1830" s="5">
        <f t="shared" si="2083"/>
        <v>8.0813776760894643E-2</v>
      </c>
      <c r="U1830" s="5">
        <f t="shared" si="2084"/>
        <v>5.2180323824429331E-2</v>
      </c>
      <c r="V1830" s="5">
        <f t="shared" si="2085"/>
        <v>3.6869740879476431E-3</v>
      </c>
      <c r="W1830" s="5">
        <f t="shared" si="2086"/>
        <v>4.17198542521766E-2</v>
      </c>
      <c r="X1830" s="5">
        <f t="shared" si="2087"/>
        <v>3.3767763718986432E-2</v>
      </c>
      <c r="Y1830" s="5">
        <f t="shared" si="2088"/>
        <v>1.3665698107296318E-2</v>
      </c>
      <c r="Z1830" s="5">
        <f t="shared" si="2089"/>
        <v>1.123070142886764E-2</v>
      </c>
      <c r="AA1830" s="5">
        <f t="shared" si="2090"/>
        <v>1.407813200107717E-2</v>
      </c>
      <c r="AB1830" s="5">
        <f t="shared" si="2091"/>
        <v>8.8237498741757792E-3</v>
      </c>
      <c r="AC1830" s="5">
        <f t="shared" si="2092"/>
        <v>2.3380175773305347E-4</v>
      </c>
      <c r="AD1830" s="5">
        <f t="shared" si="2093"/>
        <v>1.3074375161424409E-2</v>
      </c>
      <c r="AE1830" s="5">
        <f t="shared" si="2094"/>
        <v>1.0582309529552853E-2</v>
      </c>
      <c r="AF1830" s="5">
        <f t="shared" si="2095"/>
        <v>4.282624354763607E-3</v>
      </c>
      <c r="AG1830" s="5">
        <f t="shared" si="2096"/>
        <v>1.1554422540621207E-3</v>
      </c>
      <c r="AH1830" s="5">
        <f t="shared" si="2097"/>
        <v>2.2725131657710691E-3</v>
      </c>
      <c r="AI1830" s="5">
        <f t="shared" si="2098"/>
        <v>2.8486858567601161E-3</v>
      </c>
      <c r="AJ1830" s="5">
        <f t="shared" si="2099"/>
        <v>1.7854706482529172E-3</v>
      </c>
      <c r="AK1830" s="5">
        <f t="shared" si="2100"/>
        <v>7.4605288100536727E-4</v>
      </c>
      <c r="AL1830" s="5">
        <f t="shared" si="2101"/>
        <v>9.4886719552932973E-6</v>
      </c>
      <c r="AM1830" s="5">
        <f t="shared" si="2102"/>
        <v>3.2778501061566539E-3</v>
      </c>
      <c r="AN1830" s="5">
        <f t="shared" si="2103"/>
        <v>2.6530693808734435E-3</v>
      </c>
      <c r="AO1830" s="5">
        <f t="shared" si="2104"/>
        <v>1.0736880747700367E-3</v>
      </c>
      <c r="AP1830" s="5">
        <f t="shared" si="2105"/>
        <v>2.8967858642376488E-4</v>
      </c>
      <c r="AQ1830" s="5">
        <f t="shared" si="2106"/>
        <v>5.8615964965273987E-5</v>
      </c>
      <c r="AR1830" s="5">
        <f t="shared" si="2107"/>
        <v>3.6787131213930255E-4</v>
      </c>
      <c r="AS1830" s="5">
        <f t="shared" si="2108"/>
        <v>4.6114135653134723E-4</v>
      </c>
      <c r="AT1830" s="5">
        <f t="shared" si="2109"/>
        <v>2.8902953789319418E-4</v>
      </c>
      <c r="AU1830" s="5">
        <f t="shared" si="2110"/>
        <v>1.2077001638299834E-4</v>
      </c>
      <c r="AV1830" s="5">
        <f t="shared" si="2111"/>
        <v>3.7847507637453298E-5</v>
      </c>
      <c r="AW1830" s="5">
        <f t="shared" si="2112"/>
        <v>2.6742413562286241E-7</v>
      </c>
      <c r="AX1830" s="5">
        <f t="shared" si="2113"/>
        <v>6.8481929893241152E-4</v>
      </c>
      <c r="AY1830" s="5">
        <f t="shared" si="2114"/>
        <v>5.5428804081560621E-4</v>
      </c>
      <c r="AZ1830" s="5">
        <f t="shared" si="2115"/>
        <v>2.2431846814930796E-4</v>
      </c>
      <c r="BA1830" s="5">
        <f t="shared" si="2116"/>
        <v>6.0520609559860652E-5</v>
      </c>
      <c r="BB1830" s="5">
        <f t="shared" si="2117"/>
        <v>1.2246241510058638E-5</v>
      </c>
      <c r="BC1830" s="5">
        <f t="shared" si="2118"/>
        <v>1.9824047670815116E-6</v>
      </c>
      <c r="BD1830" s="5">
        <f t="shared" si="2119"/>
        <v>4.9625419239751124E-5</v>
      </c>
      <c r="BE1830" s="5">
        <f t="shared" si="2120"/>
        <v>6.220744154681461E-5</v>
      </c>
      <c r="BF1830" s="5">
        <f t="shared" si="2121"/>
        <v>3.8989754072451083E-5</v>
      </c>
      <c r="BG1830" s="5">
        <f t="shared" si="2122"/>
        <v>1.6291737074426786E-5</v>
      </c>
      <c r="BH1830" s="5">
        <f t="shared" si="2123"/>
        <v>5.1055854906595206E-6</v>
      </c>
      <c r="BI1830" s="5">
        <f t="shared" si="2124"/>
        <v>1.2800109937129051E-6</v>
      </c>
      <c r="BJ1830" s="8">
        <f t="shared" si="2125"/>
        <v>0.4670985380589357</v>
      </c>
      <c r="BK1830" s="8">
        <f t="shared" si="2126"/>
        <v>0.29320721193751081</v>
      </c>
      <c r="BL1830" s="8">
        <f t="shared" si="2127"/>
        <v>0.22866970724199889</v>
      </c>
      <c r="BM1830" s="8">
        <f t="shared" si="2128"/>
        <v>0.34000430077015242</v>
      </c>
      <c r="BN1830" s="8">
        <f t="shared" si="2129"/>
        <v>0.65964783728048071</v>
      </c>
    </row>
    <row r="1831" spans="1:66" x14ac:dyDescent="0.25">
      <c r="A1831" t="s">
        <v>13</v>
      </c>
      <c r="B1831" t="s">
        <v>227</v>
      </c>
      <c r="C1831" t="s">
        <v>15</v>
      </c>
      <c r="D1831" t="s">
        <v>578</v>
      </c>
      <c r="E1831">
        <f>VLOOKUP(A1831,home!$A$2:$E$405,3,FALSE)</f>
        <v>1.76143790849673</v>
      </c>
      <c r="F1831">
        <f>VLOOKUP(B1831,home!$B$2:$E$405,3,FALSE)</f>
        <v>1.6</v>
      </c>
      <c r="G1831">
        <f>VLOOKUP(C1831,away!$B$2:$E$405,4,FALSE)</f>
        <v>0.8</v>
      </c>
      <c r="H1831">
        <f>VLOOKUP(A1831,away!$A$2:$E$405,3,FALSE)</f>
        <v>1.3562091503267999</v>
      </c>
      <c r="I1831">
        <f>VLOOKUP(C1831,away!$B$2:$E$405,3,FALSE)</f>
        <v>1.37</v>
      </c>
      <c r="J1831">
        <f>VLOOKUP(B1831,home!$B$2:$E$405,4,FALSE)</f>
        <v>0.65</v>
      </c>
      <c r="K1831" s="3">
        <f t="shared" si="2074"/>
        <v>2.2546405228758148</v>
      </c>
      <c r="L1831" s="3">
        <f t="shared" si="2075"/>
        <v>1.2077042483660154</v>
      </c>
      <c r="M1831" s="5">
        <f t="shared" si="2076"/>
        <v>3.1356152748424133E-2</v>
      </c>
      <c r="N1831" s="5">
        <f t="shared" si="2077"/>
        <v>7.0696852628080897E-2</v>
      </c>
      <c r="O1831" s="5">
        <f t="shared" si="2078"/>
        <v>3.7868958886685539E-2</v>
      </c>
      <c r="P1831" s="5">
        <f t="shared" si="2079"/>
        <v>8.5380889265039409E-2</v>
      </c>
      <c r="Q1831" s="5">
        <f t="shared" si="2080"/>
        <v>7.9697994387525381E-2</v>
      </c>
      <c r="R1831" s="5">
        <f t="shared" si="2081"/>
        <v>2.2867251264324054E-2</v>
      </c>
      <c r="S1831" s="5">
        <f t="shared" si="2082"/>
        <v>5.812173698553702E-2</v>
      </c>
      <c r="T1831" s="5">
        <f t="shared" si="2083"/>
        <v>9.6251606408065266E-2</v>
      </c>
      <c r="U1831" s="5">
        <f t="shared" si="2084"/>
        <v>5.1557431347328216E-2</v>
      </c>
      <c r="V1831" s="5">
        <f t="shared" si="2085"/>
        <v>1.7584660087000287E-2</v>
      </c>
      <c r="W1831" s="5">
        <f t="shared" si="2086"/>
        <v>5.989677591268134E-2</v>
      </c>
      <c r="X1831" s="5">
        <f t="shared" si="2087"/>
        <v>7.2337590733172474E-2</v>
      </c>
      <c r="Y1831" s="5">
        <f t="shared" si="2088"/>
        <v>4.3681207822507263E-2</v>
      </c>
      <c r="Z1831" s="5">
        <f t="shared" si="2089"/>
        <v>9.2056255001257692E-3</v>
      </c>
      <c r="AA1831" s="5">
        <f t="shared" si="2090"/>
        <v>2.0755376291002495E-2</v>
      </c>
      <c r="AB1831" s="5">
        <f t="shared" si="2091"/>
        <v>2.3397956226615085E-2</v>
      </c>
      <c r="AC1831" s="5">
        <f t="shared" si="2092"/>
        <v>2.992622228916031E-3</v>
      </c>
      <c r="AD1831" s="5">
        <f t="shared" si="2093"/>
        <v>3.3761424540585852E-2</v>
      </c>
      <c r="AE1831" s="5">
        <f t="shared" si="2094"/>
        <v>4.0773815848554183E-2</v>
      </c>
      <c r="AF1831" s="5">
        <f t="shared" si="2095"/>
        <v>2.4621355311196233E-2</v>
      </c>
      <c r="AG1831" s="5">
        <f t="shared" si="2096"/>
        <v>9.9117718032869524E-3</v>
      </c>
      <c r="AH1831" s="5">
        <f t="shared" si="2097"/>
        <v>2.7794182563421017E-3</v>
      </c>
      <c r="AI1831" s="5">
        <f t="shared" si="2098"/>
        <v>6.2665890307697404E-3</v>
      </c>
      <c r="AJ1831" s="5">
        <f t="shared" si="2099"/>
        <v>7.0644527844912685E-3</v>
      </c>
      <c r="AK1831" s="5">
        <f t="shared" si="2100"/>
        <v>5.3092671732856336E-3</v>
      </c>
      <c r="AL1831" s="5">
        <f t="shared" si="2101"/>
        <v>3.2594910375542316E-4</v>
      </c>
      <c r="AM1831" s="5">
        <f t="shared" si="2102"/>
        <v>1.5223975175843757E-2</v>
      </c>
      <c r="AN1831" s="5">
        <f t="shared" si="2103"/>
        <v>1.8386059496885265E-2</v>
      </c>
      <c r="AO1831" s="5">
        <f t="shared" si="2104"/>
        <v>1.1102461082549329E-2</v>
      </c>
      <c r="AP1831" s="5">
        <f t="shared" si="2105"/>
        <v>4.4694964722377271E-3</v>
      </c>
      <c r="AQ1831" s="5">
        <f t="shared" si="2106"/>
        <v>1.3494574693946042E-3</v>
      </c>
      <c r="AR1831" s="5">
        <f t="shared" si="2107"/>
        <v>6.7134304723408386E-4</v>
      </c>
      <c r="AS1831" s="5">
        <f t="shared" si="2108"/>
        <v>1.5136372390448973E-3</v>
      </c>
      <c r="AT1831" s="5">
        <f t="shared" si="2109"/>
        <v>1.7063539280422464E-3</v>
      </c>
      <c r="AU1831" s="5">
        <f t="shared" si="2110"/>
        <v>1.2824049041774571E-3</v>
      </c>
      <c r="AV1831" s="5">
        <f t="shared" si="2111"/>
        <v>7.22840515923293E-4</v>
      </c>
      <c r="AW1831" s="5">
        <f t="shared" si="2112"/>
        <v>2.4653875178523079E-5</v>
      </c>
      <c r="AX1831" s="5">
        <f t="shared" si="2113"/>
        <v>5.720765225118803E-3</v>
      </c>
      <c r="AY1831" s="5">
        <f t="shared" si="2114"/>
        <v>6.9089924662805438E-3</v>
      </c>
      <c r="AZ1831" s="5">
        <f t="shared" si="2115"/>
        <v>4.1720097767279042E-3</v>
      </c>
      <c r="BA1831" s="5">
        <f t="shared" si="2116"/>
        <v>1.6795179771929478E-3</v>
      </c>
      <c r="BB1831" s="5">
        <f t="shared" si="2117"/>
        <v>5.0709024906575443E-4</v>
      </c>
      <c r="BC1831" s="5">
        <f t="shared" si="2118"/>
        <v>1.2248300962033852E-4</v>
      </c>
      <c r="BD1831" s="5">
        <f t="shared" si="2119"/>
        <v>1.3513064170926506E-4</v>
      </c>
      <c r="BE1831" s="5">
        <f t="shared" si="2120"/>
        <v>3.0467102067992171E-4</v>
      </c>
      <c r="BF1831" s="5">
        <f t="shared" si="2121"/>
        <v>3.4346181468544349E-4</v>
      </c>
      <c r="BG1831" s="5">
        <f t="shared" si="2122"/>
        <v>2.5812764181675488E-4</v>
      </c>
      <c r="BH1831" s="5">
        <f t="shared" si="2123"/>
        <v>1.4549626032860736E-4</v>
      </c>
      <c r="BI1831" s="5">
        <f t="shared" si="2124"/>
        <v>6.5608352892753349E-5</v>
      </c>
      <c r="BJ1831" s="8">
        <f t="shared" si="2125"/>
        <v>0.60127270379657272</v>
      </c>
      <c r="BK1831" s="8">
        <f t="shared" si="2126"/>
        <v>0.20267100288495285</v>
      </c>
      <c r="BL1831" s="8">
        <f t="shared" si="2127"/>
        <v>0.18501577662737892</v>
      </c>
      <c r="BM1831" s="8">
        <f t="shared" si="2128"/>
        <v>0.6634126710378484</v>
      </c>
      <c r="BN1831" s="8">
        <f t="shared" si="2129"/>
        <v>0.32786809918007942</v>
      </c>
    </row>
    <row r="1832" spans="1:66" x14ac:dyDescent="0.25">
      <c r="A1832" t="s">
        <v>16</v>
      </c>
      <c r="B1832" t="s">
        <v>59</v>
      </c>
      <c r="C1832" t="s">
        <v>287</v>
      </c>
      <c r="D1832" t="s">
        <v>578</v>
      </c>
      <c r="E1832">
        <f>VLOOKUP(A1832,home!$A$2:$E$405,3,FALSE)</f>
        <v>1.5457516339869299</v>
      </c>
      <c r="F1832">
        <f>VLOOKUP(B1832,home!$B$2:$E$405,3,FALSE)</f>
        <v>0.61</v>
      </c>
      <c r="G1832">
        <f>VLOOKUP(C1832,away!$B$2:$E$405,4,FALSE)</f>
        <v>0.68</v>
      </c>
      <c r="H1832">
        <f>VLOOKUP(A1832,away!$A$2:$E$405,3,FALSE)</f>
        <v>1.36928104575163</v>
      </c>
      <c r="I1832">
        <f>VLOOKUP(C1832,away!$B$2:$E$405,3,FALSE)</f>
        <v>1.18</v>
      </c>
      <c r="J1832">
        <f>VLOOKUP(B1832,home!$B$2:$E$405,4,FALSE)</f>
        <v>0.82</v>
      </c>
      <c r="K1832" s="3">
        <f t="shared" si="2074"/>
        <v>0.64117777777777862</v>
      </c>
      <c r="L1832" s="3">
        <f t="shared" si="2075"/>
        <v>1.3249163398692771</v>
      </c>
      <c r="M1832" s="5">
        <f t="shared" si="2076"/>
        <v>0.14000262344618872</v>
      </c>
      <c r="N1832" s="5">
        <f t="shared" si="2077"/>
        <v>8.9766570984286406E-2</v>
      </c>
      <c r="O1832" s="5">
        <f t="shared" si="2078"/>
        <v>0.185491763428421</v>
      </c>
      <c r="P1832" s="5">
        <f t="shared" si="2079"/>
        <v>0.1189331966711164</v>
      </c>
      <c r="Q1832" s="5">
        <f t="shared" si="2080"/>
        <v>2.8778165251217985E-2</v>
      </c>
      <c r="R1832" s="5">
        <f t="shared" si="2081"/>
        <v>0.12288053413874071</v>
      </c>
      <c r="S1832" s="5">
        <f t="shared" si="2082"/>
        <v>2.5258643235080615E-2</v>
      </c>
      <c r="T1832" s="5">
        <f t="shared" si="2083"/>
        <v>3.8128661372796954E-2</v>
      </c>
      <c r="U1832" s="5">
        <f t="shared" si="2084"/>
        <v>7.8788267811224236E-2</v>
      </c>
      <c r="V1832" s="5">
        <f t="shared" si="2085"/>
        <v>2.3841546755634406E-3</v>
      </c>
      <c r="W1832" s="5">
        <f t="shared" si="2086"/>
        <v>6.1506400147658792E-3</v>
      </c>
      <c r="X1832" s="5">
        <f t="shared" si="2087"/>
        <v>8.1490834562171263E-3</v>
      </c>
      <c r="Y1832" s="5">
        <f t="shared" si="2088"/>
        <v>5.3984269130502374E-3</v>
      </c>
      <c r="Z1832" s="5">
        <f t="shared" si="2089"/>
        <v>5.426880917742738E-2</v>
      </c>
      <c r="AA1832" s="5">
        <f t="shared" si="2090"/>
        <v>3.4795954471029206E-2</v>
      </c>
      <c r="AB1832" s="5">
        <f t="shared" si="2091"/>
        <v>1.1155196381695631E-2</v>
      </c>
      <c r="AC1832" s="5">
        <f t="shared" si="2092"/>
        <v>1.2658474263882964E-4</v>
      </c>
      <c r="AD1832" s="5">
        <f t="shared" si="2093"/>
        <v>9.8591342414466746E-4</v>
      </c>
      <c r="AE1832" s="5">
        <f t="shared" si="2094"/>
        <v>1.306252805345739E-3</v>
      </c>
      <c r="AF1832" s="5">
        <f t="shared" si="2095"/>
        <v>8.6533784290132609E-4</v>
      </c>
      <c r="AG1832" s="5">
        <f t="shared" si="2096"/>
        <v>3.8216674918906693E-4</v>
      </c>
      <c r="AH1832" s="5">
        <f t="shared" si="2097"/>
        <v>1.797540800610533E-2</v>
      </c>
      <c r="AI1832" s="5">
        <f t="shared" si="2098"/>
        <v>1.1525432160003506E-2</v>
      </c>
      <c r="AJ1832" s="5">
        <f t="shared" si="2099"/>
        <v>3.6949254901397954E-3</v>
      </c>
      <c r="AK1832" s="5">
        <f t="shared" si="2100"/>
        <v>7.8970137160743457E-4</v>
      </c>
      <c r="AL1832" s="5">
        <f t="shared" si="2101"/>
        <v>4.301384565872265E-6</v>
      </c>
      <c r="AM1832" s="5">
        <f t="shared" si="2102"/>
        <v>1.2642915567487173E-4</v>
      </c>
      <c r="AN1832" s="5">
        <f t="shared" si="2103"/>
        <v>1.6750805418951412E-4</v>
      </c>
      <c r="AO1832" s="5">
        <f t="shared" si="2104"/>
        <v>1.1096707902769781E-4</v>
      </c>
      <c r="AP1832" s="5">
        <f t="shared" si="2105"/>
        <v>4.9007365397120744E-5</v>
      </c>
      <c r="AQ1832" s="5">
        <f t="shared" si="2106"/>
        <v>1.6232664797147372E-5</v>
      </c>
      <c r="AR1832" s="5">
        <f t="shared" si="2107"/>
        <v>4.7631823566211887E-3</v>
      </c>
      <c r="AS1832" s="5">
        <f t="shared" si="2108"/>
        <v>3.054046678568696E-3</v>
      </c>
      <c r="AT1832" s="5">
        <f t="shared" si="2109"/>
        <v>9.7909343129714112E-4</v>
      </c>
      <c r="AU1832" s="5">
        <f t="shared" si="2110"/>
        <v>2.0925765017197371E-4</v>
      </c>
      <c r="AV1832" s="5">
        <f t="shared" si="2111"/>
        <v>3.3542838780066472E-5</v>
      </c>
      <c r="AW1832" s="5">
        <f t="shared" si="2112"/>
        <v>1.015015536333106E-7</v>
      </c>
      <c r="AX1832" s="5">
        <f t="shared" si="2113"/>
        <v>1.3510594180322504E-5</v>
      </c>
      <c r="AY1832" s="5">
        <f t="shared" si="2114"/>
        <v>1.7900406990852049E-5</v>
      </c>
      <c r="AZ1832" s="5">
        <f t="shared" si="2115"/>
        <v>1.1858270856245062E-5</v>
      </c>
      <c r="BA1832" s="5">
        <f t="shared" si="2116"/>
        <v>5.2370722733449092E-6</v>
      </c>
      <c r="BB1832" s="5">
        <f t="shared" si="2117"/>
        <v>1.7346706570077532E-6</v>
      </c>
      <c r="BC1832" s="5">
        <f t="shared" si="2118"/>
        <v>4.5965869955226863E-7</v>
      </c>
      <c r="BD1832" s="5">
        <f t="shared" si="2119"/>
        <v>1.0518030223440774E-3</v>
      </c>
      <c r="BE1832" s="5">
        <f t="shared" si="2120"/>
        <v>6.7439272452652667E-4</v>
      </c>
      <c r="BF1832" s="5">
        <f t="shared" si="2121"/>
        <v>2.1620281423070998E-4</v>
      </c>
      <c r="BG1832" s="5">
        <f t="shared" si="2122"/>
        <v>4.6208146659249512E-5</v>
      </c>
      <c r="BH1832" s="5">
        <f t="shared" si="2123"/>
        <v>7.4069091975518212E-6</v>
      </c>
      <c r="BI1832" s="5">
        <f t="shared" si="2124"/>
        <v>9.4982911589761367E-7</v>
      </c>
      <c r="BJ1832" s="8">
        <f t="shared" si="2125"/>
        <v>0.18043206380665902</v>
      </c>
      <c r="BK1832" s="8">
        <f t="shared" si="2126"/>
        <v>0.28672740456214468</v>
      </c>
      <c r="BL1832" s="8">
        <f t="shared" si="2127"/>
        <v>0.47813326966047998</v>
      </c>
      <c r="BM1832" s="8">
        <f t="shared" si="2128"/>
        <v>0.31369089438130265</v>
      </c>
      <c r="BN1832" s="8">
        <f t="shared" si="2129"/>
        <v>0.68585285391997119</v>
      </c>
    </row>
    <row r="1833" spans="1:66" x14ac:dyDescent="0.25">
      <c r="A1833" t="s">
        <v>16</v>
      </c>
      <c r="B1833" t="s">
        <v>18</v>
      </c>
      <c r="C1833" t="s">
        <v>232</v>
      </c>
      <c r="D1833" t="s">
        <v>578</v>
      </c>
      <c r="E1833">
        <f>VLOOKUP(A1833,home!$A$2:$E$405,3,FALSE)</f>
        <v>1.5457516339869299</v>
      </c>
      <c r="F1833">
        <f>VLOOKUP(B1833,home!$B$2:$E$405,3,FALSE)</f>
        <v>0.99</v>
      </c>
      <c r="G1833">
        <f>VLOOKUP(C1833,away!$B$2:$E$405,4,FALSE)</f>
        <v>0.88</v>
      </c>
      <c r="H1833">
        <f>VLOOKUP(A1833,away!$A$2:$E$405,3,FALSE)</f>
        <v>1.36928104575163</v>
      </c>
      <c r="I1833">
        <f>VLOOKUP(C1833,away!$B$2:$E$405,3,FALSE)</f>
        <v>1.1000000000000001</v>
      </c>
      <c r="J1833">
        <f>VLOOKUP(B1833,home!$B$2:$E$405,4,FALSE)</f>
        <v>1.03</v>
      </c>
      <c r="K1833" s="3">
        <f t="shared" ref="K1833:K1841" si="2130">E1833*F1833*G1833</f>
        <v>1.3466588235294132</v>
      </c>
      <c r="L1833" s="3">
        <f t="shared" ref="L1833:L1841" si="2131">H1833*I1833*J1833</f>
        <v>1.5513954248365969</v>
      </c>
      <c r="M1833" s="5">
        <f t="shared" ref="M1833:M1841" si="2132">_xlfn.POISSON.DIST(0,K1833,FALSE) * _xlfn.POISSON.DIST(0,L1833,FALSE)</f>
        <v>5.5130385801891224E-2</v>
      </c>
      <c r="N1833" s="5">
        <f t="shared" ref="N1833:N1841" si="2133">_xlfn.POISSON.DIST(1,K1833,FALSE) * _xlfn.POISSON.DIST(0,L1833,FALSE)</f>
        <v>7.4241820484697491E-2</v>
      </c>
      <c r="O1833" s="5">
        <f t="shared" ref="O1833:O1841" si="2134">_xlfn.POISSON.DIST(0,K1833,FALSE) * _xlfn.POISSON.DIST(1,L1833,FALSE)</f>
        <v>8.5529028302530535E-2</v>
      </c>
      <c r="P1833" s="5">
        <f t="shared" ref="P1833:P1841" si="2135">_xlfn.POISSON.DIST(1,K1833,FALSE) * _xlfn.POISSON.DIST(1,L1833,FALSE)</f>
        <v>0.11517842063149963</v>
      </c>
      <c r="Q1833" s="5">
        <f t="shared" ref="Q1833:Q1841" si="2136">_xlfn.POISSON.DIST(2,K1833,FALSE) * _xlfn.POISSON.DIST(0,L1833,FALSE)</f>
        <v>4.9989201315302323E-2</v>
      </c>
      <c r="R1833" s="5">
        <f t="shared" ref="R1833:R1841" si="2137">_xlfn.POISSON.DIST(0,K1833,FALSE) * _xlfn.POISSON.DIST(2,L1833,FALSE)</f>
        <v>6.6344671599632837E-2</v>
      </c>
      <c r="S1833" s="5">
        <f t="shared" ref="S1833:S1841" si="2138">_xlfn.POISSON.DIST(2,K1833,FALSE) * _xlfn.POISSON.DIST(2,L1833,FALSE)</f>
        <v>6.0157698818024505E-2</v>
      </c>
      <c r="T1833" s="5">
        <f t="shared" ref="T1833:T1841" si="2139">_xlfn.POISSON.DIST(2,K1833,FALSE) * _xlfn.POISSON.DIST(1,L1833,FALSE)</f>
        <v>7.7553018211795624E-2</v>
      </c>
      <c r="U1833" s="5">
        <f t="shared" ref="U1833:U1841" si="2140">_xlfn.POISSON.DIST(1,K1833,FALSE) * _xlfn.POISSON.DIST(2,L1833,FALSE)</f>
        <v>8.9343637403806825E-2</v>
      </c>
      <c r="V1833" s="5">
        <f t="shared" ref="V1833:V1841" si="2141">_xlfn.POISSON.DIST(3,K1833,FALSE) * _xlfn.POISSON.DIST(3,L1833,FALSE)</f>
        <v>1.3964609409136007E-2</v>
      </c>
      <c r="W1833" s="5">
        <f t="shared" ref="W1833:W1841" si="2142">_xlfn.POISSON.DIST(3,K1833,FALSE) * _xlfn.POISSON.DIST(0,L1833,FALSE)</f>
        <v>2.2439466344146675E-2</v>
      </c>
      <c r="X1833" s="5">
        <f t="shared" ref="X1833:X1841" si="2143">_xlfn.POISSON.DIST(3,K1833,FALSE) * _xlfn.POISSON.DIST(1,L1833,FALSE)</f>
        <v>3.4812485422083955E-2</v>
      </c>
      <c r="Y1833" s="5">
        <f t="shared" ref="Y1833:Y1841" si="2144">_xlfn.POISSON.DIST(3,K1833,FALSE) * _xlfn.POISSON.DIST(2,L1833,FALSE)</f>
        <v>2.7003965305505886E-2</v>
      </c>
      <c r="Z1833" s="5">
        <f t="shared" ref="Z1833:Z1841" si="2145">_xlfn.POISSON.DIST(0,K1833,FALSE) * _xlfn.POISSON.DIST(3,L1833,FALSE)</f>
        <v>3.4308939993985627E-2</v>
      </c>
      <c r="AA1833" s="5">
        <f t="shared" ref="AA1833:AA1841" si="2146">_xlfn.POISSON.DIST(1,K1833,FALSE) * _xlfn.POISSON.DIST(3,L1833,FALSE)</f>
        <v>4.6202436768841913E-2</v>
      </c>
      <c r="AB1833" s="5">
        <f t="shared" ref="AB1833:AB1841" si="2147">_xlfn.POISSON.DIST(2,K1833,FALSE) * _xlfn.POISSON.DIST(3,L1833,FALSE)</f>
        <v>3.1109459571660388E-2</v>
      </c>
      <c r="AC1833" s="5">
        <f t="shared" ref="AC1833:AC1841" si="2148">_xlfn.POISSON.DIST(4,K1833,FALSE) * _xlfn.POISSON.DIST(4,L1833,FALSE)</f>
        <v>1.8234291682855492E-3</v>
      </c>
      <c r="AD1833" s="5">
        <f t="shared" ref="AD1833:AD1841" si="2149">_xlfn.POISSON.DIST(4,K1833,FALSE) * _xlfn.POISSON.DIST(0,L1833,FALSE)</f>
        <v>7.5545763369091017E-3</v>
      </c>
      <c r="AE1833" s="5">
        <f t="shared" ref="AE1833:AE1841" si="2150">_xlfn.POISSON.DIST(4,K1833,FALSE) * _xlfn.POISSON.DIST(1,L1833,FALSE)</f>
        <v>1.1720135165659598E-2</v>
      </c>
      <c r="AF1833" s="5">
        <f t="shared" ref="AF1833:AF1841" si="2151">_xlfn.POISSON.DIST(4,K1833,FALSE) * _xlfn.POISSON.DIST(2,L1833,FALSE)</f>
        <v>9.0912820372354066E-3</v>
      </c>
      <c r="AG1833" s="5">
        <f t="shared" ref="AG1833:AG1841" si="2152">_xlfn.POISSON.DIST(4,K1833,FALSE) * _xlfn.POISSON.DIST(3,L1833,FALSE)</f>
        <v>4.701391119488715E-3</v>
      </c>
      <c r="AH1833" s="5">
        <f t="shared" ref="AH1833:AH1841" si="2153">_xlfn.POISSON.DIST(0,K1833,FALSE) * _xlfn.POISSON.DIST(4,L1833,FALSE)</f>
        <v>1.3306683134415659E-2</v>
      </c>
      <c r="AI1833" s="5">
        <f t="shared" ref="AI1833:AI1841" si="2154">_xlfn.POISSON.DIST(1,K1833,FALSE) * _xlfn.POISSON.DIST(4,L1833,FALSE)</f>
        <v>1.7919562254870874E-2</v>
      </c>
      <c r="AJ1833" s="5">
        <f t="shared" ref="AJ1833:AJ1841" si="2155">_xlfn.POISSON.DIST(2,K1833,FALSE) * _xlfn.POISSON.DIST(4,L1833,FALSE)</f>
        <v>1.2065768312153249E-2</v>
      </c>
      <c r="AK1833" s="5">
        <f t="shared" ref="AK1833:AK1841" si="2156">_xlfn.POISSON.DIST(3,K1833,FALSE) * _xlfn.POISSON.DIST(4,L1833,FALSE)</f>
        <v>5.4161577867409228E-3</v>
      </c>
      <c r="AL1833" s="5">
        <f t="shared" ref="AL1833:AL1841" si="2157">_xlfn.POISSON.DIST(5,K1833,FALSE) * _xlfn.POISSON.DIST(5,L1833,FALSE)</f>
        <v>1.5238035336174563E-4</v>
      </c>
      <c r="AM1833" s="5">
        <f t="shared" ref="AM1833:AM1841" si="2158">_xlfn.POISSON.DIST(5,K1833,FALSE) * _xlfn.POISSON.DIST(0,L1833,FALSE)</f>
        <v>2.0346873764250316E-3</v>
      </c>
      <c r="AN1833" s="5">
        <f t="shared" ref="AN1833:AN1841" si="2159">_xlfn.POISSON.DIST(5,K1833,FALSE) * _xlfn.POISSON.DIST(1,L1833,FALSE)</f>
        <v>3.1566046867585727E-3</v>
      </c>
      <c r="AO1833" s="5">
        <f t="shared" ref="AO1833:AO1841" si="2160">_xlfn.POISSON.DIST(5,K1833,FALSE) * _xlfn.POISSON.DIST(2,L1833,FALSE)</f>
        <v>2.4485710345275046E-3</v>
      </c>
      <c r="AP1833" s="5">
        <f t="shared" ref="AP1833:AP1841" si="2161">_xlfn.POISSON.DIST(5,K1833,FALSE) * _xlfn.POISSON.DIST(3,L1833,FALSE)</f>
        <v>1.2662339667844612E-3</v>
      </c>
      <c r="AQ1833" s="5">
        <f t="shared" ref="AQ1833:AQ1841" si="2162">_xlfn.POISSON.DIST(5,K1833,FALSE) * _xlfn.POISSON.DIST(4,L1833,FALSE)</f>
        <v>4.9110739571052702E-4</v>
      </c>
      <c r="AR1833" s="5">
        <f t="shared" ref="AR1833:AR1841" si="2163">_xlfn.POISSON.DIST(0,K1833,FALSE) * _xlfn.POISSON.DIST(5,L1833,FALSE)</f>
        <v>4.1287854668965538E-3</v>
      </c>
      <c r="AS1833" s="5">
        <f t="shared" ref="AS1833:AS1841" si="2164">_xlfn.POISSON.DIST(1,K1833,FALSE) * _xlfn.POISSON.DIST(5,L1833,FALSE)</f>
        <v>5.5600653794562523E-3</v>
      </c>
      <c r="AT1833" s="5">
        <f t="shared" ref="AT1833:AT1841" si="2165">_xlfn.POISSON.DIST(2,K1833,FALSE) * _xlfn.POISSON.DIST(5,L1833,FALSE)</f>
        <v>3.7437555513225892E-3</v>
      </c>
      <c r="AU1833" s="5">
        <f t="shared" ref="AU1833:AU1841" si="2166">_xlfn.POISSON.DIST(3,K1833,FALSE) * _xlfn.POISSON.DIST(5,L1833,FALSE)</f>
        <v>1.6805204821085961E-3</v>
      </c>
      <c r="AV1833" s="5">
        <f t="shared" ref="AV1833:AV1841" si="2167">_xlfn.POISSON.DIST(4,K1833,FALSE) * _xlfn.POISSON.DIST(5,L1833,FALSE)</f>
        <v>5.6577193383836077E-4</v>
      </c>
      <c r="AW1833" s="5">
        <f t="shared" ref="AW1833:AW1841" si="2168">_xlfn.POISSON.DIST(6,K1833,FALSE) * _xlfn.POISSON.DIST(6,L1833,FALSE)</f>
        <v>8.843141269249013E-6</v>
      </c>
      <c r="AX1833" s="5">
        <f t="shared" ref="AX1833:AX1841" si="2169">_xlfn.POISSON.DIST(6,K1833,FALSE) * _xlfn.POISSON.DIST(0,L1833,FALSE)</f>
        <v>4.5667161809778006E-4</v>
      </c>
      <c r="AY1833" s="5">
        <f t="shared" ref="AY1833:AY1841" si="2170">_xlfn.POISSON.DIST(6,K1833,FALSE) * _xlfn.POISSON.DIST(1,L1833,FALSE)</f>
        <v>7.084782589696217E-4</v>
      </c>
      <c r="AZ1833" s="5">
        <f t="shared" ref="AZ1833:AZ1841" si="2171">_xlfn.POISSON.DIST(6,K1833,FALSE) * _xlfn.POISSON.DIST(2,L1833,FALSE)</f>
        <v>5.4956496478083432E-4</v>
      </c>
      <c r="BA1833" s="5">
        <f t="shared" ref="BA1833:BA1841" si="2172">_xlfn.POISSON.DIST(6,K1833,FALSE) * _xlfn.POISSON.DIST(3,L1833,FALSE)</f>
        <v>2.8419752400382398E-4</v>
      </c>
      <c r="BB1833" s="5">
        <f t="shared" ref="BB1833:BB1841" si="2173">_xlfn.POISSON.DIST(6,K1833,FALSE) * _xlfn.POISSON.DIST(4,L1833,FALSE)</f>
        <v>1.1022568462235534E-4</v>
      </c>
      <c r="BC1833" s="5">
        <f t="shared" ref="BC1833:BC1841" si="2174">_xlfn.POISSON.DIST(6,K1833,FALSE) * _xlfn.POISSON.DIST(5,L1833,FALSE)</f>
        <v>3.4200724564520759E-5</v>
      </c>
      <c r="BD1833" s="5">
        <f t="shared" ref="BD1833:BD1841" si="2175">_xlfn.POISSON.DIST(0,K1833,FALSE) * _xlfn.POISSON.DIST(6,L1833,FALSE)</f>
        <v>1.0675631472458571E-3</v>
      </c>
      <c r="BE1833" s="5">
        <f t="shared" ref="BE1833:BE1841" si="2176">_xlfn.POISSON.DIST(1,K1833,FALSE) * _xlfn.POISSON.DIST(6,L1833,FALSE)</f>
        <v>1.4376433319134635E-3</v>
      </c>
      <c r="BF1833" s="5">
        <f t="shared" ref="BF1833:BF1841" si="2177">_xlfn.POISSON.DIST(2,K1833,FALSE) * _xlfn.POISSON.DIST(6,L1833,FALSE)</f>
        <v>9.6800753900474546E-4</v>
      </c>
      <c r="BG1833" s="5">
        <f t="shared" ref="BG1833:BG1841" si="2178">_xlfn.POISSON.DIST(3,K1833,FALSE) * _xlfn.POISSON.DIST(6,L1833,FALSE)</f>
        <v>4.3452529788124442E-4</v>
      </c>
      <c r="BH1833" s="5">
        <f t="shared" ref="BH1833:BH1841" si="2179">_xlfn.POISSON.DIST(4,K1833,FALSE) * _xlfn.POISSON.DIST(6,L1833,FALSE)</f>
        <v>1.46289331609631E-4</v>
      </c>
      <c r="BI1833" s="5">
        <f t="shared" ref="BI1833:BI1841" si="2180">_xlfn.POISSON.DIST(5,K1833,FALSE) * _xlfn.POISSON.DIST(6,L1833,FALSE)</f>
        <v>3.9400363840065988E-5</v>
      </c>
      <c r="BJ1833" s="8">
        <f t="shared" ref="BJ1833:BJ1841" si="2181">SUM(N1833,Q1833,T1833,W1833,X1833,Y1833,AD1833,AE1833,AF1833,AG1833,AM1833,AN1833,AO1833,AP1833,AQ1833,AX1833,AY1833,AZ1833,BA1833,BB1833,BC1833)</f>
        <v>0.33064788497806968</v>
      </c>
      <c r="BK1833" s="8">
        <f t="shared" ref="BK1833:BK1841" si="2182">SUM(M1833,P1833,S1833,V1833,AC1833,AL1833,AY1833)</f>
        <v>0.24711540244116828</v>
      </c>
      <c r="BL1833" s="8">
        <f t="shared" ref="BL1833:BL1841" si="2183">SUM(O1833,R1833,U1833,AA1833,AB1833,AH1833,AI1833,AJ1833,AK1833,AR1833,AS1833,AT1833,AU1833,AV1833,BD1833,BE1833,BF1833,BG1833,BH1833,BI1833)</f>
        <v>0.3870097329597707</v>
      </c>
      <c r="BM1833" s="8">
        <f t="shared" ref="BM1833:BM1841" si="2184">SUM(S1833:BI1833)</f>
        <v>0.5519687971197399</v>
      </c>
      <c r="BN1833" s="8">
        <f t="shared" ref="BN1833:BN1841" si="2185">SUM(M1833:R1833)</f>
        <v>0.44641352813555402</v>
      </c>
    </row>
    <row r="1834" spans="1:66" x14ac:dyDescent="0.25">
      <c r="A1834" t="s">
        <v>72</v>
      </c>
      <c r="B1834" t="s">
        <v>102</v>
      </c>
      <c r="C1834" t="s">
        <v>78</v>
      </c>
      <c r="D1834" t="s">
        <v>578</v>
      </c>
      <c r="E1834">
        <f>VLOOKUP(A1834,home!$A$2:$E$405,3,FALSE)</f>
        <v>1.4148550724637701</v>
      </c>
      <c r="F1834">
        <f>VLOOKUP(B1834,home!$B$2:$E$405,3,FALSE)</f>
        <v>0.68</v>
      </c>
      <c r="G1834">
        <f>VLOOKUP(C1834,away!$B$2:$E$405,4,FALSE)</f>
        <v>1.01</v>
      </c>
      <c r="H1834">
        <f>VLOOKUP(A1834,away!$A$2:$E$405,3,FALSE)</f>
        <v>1.0942028985507199</v>
      </c>
      <c r="I1834">
        <f>VLOOKUP(C1834,away!$B$2:$E$405,3,FALSE)</f>
        <v>0.8</v>
      </c>
      <c r="J1834">
        <f>VLOOKUP(B1834,home!$B$2:$E$405,4,FALSE)</f>
        <v>1.1100000000000001</v>
      </c>
      <c r="K1834" s="3">
        <f t="shared" si="2130"/>
        <v>0.97172246376811733</v>
      </c>
      <c r="L1834" s="3">
        <f t="shared" si="2131"/>
        <v>0.97165217391303949</v>
      </c>
      <c r="M1834" s="5">
        <f t="shared" si="2132"/>
        <v>0.14321981835736675</v>
      </c>
      <c r="N1834" s="5">
        <f t="shared" si="2133"/>
        <v>0.13916991475464263</v>
      </c>
      <c r="O1834" s="5">
        <f t="shared" si="2134"/>
        <v>0.13915984785436603</v>
      </c>
      <c r="P1834" s="5">
        <f t="shared" si="2135"/>
        <v>0.13522475021464089</v>
      </c>
      <c r="Q1834" s="5">
        <f t="shared" si="2136"/>
        <v>6.7617266223890096E-2</v>
      </c>
      <c r="R1834" s="5">
        <f t="shared" si="2137"/>
        <v>6.7607484344551272E-2</v>
      </c>
      <c r="S1834" s="5">
        <f t="shared" si="2138"/>
        <v>3.191899920055908E-2</v>
      </c>
      <c r="T1834" s="5">
        <f t="shared" si="2139"/>
        <v>6.570046372049955E-2</v>
      </c>
      <c r="U1834" s="5">
        <f t="shared" si="2140"/>
        <v>6.569571125645178E-2</v>
      </c>
      <c r="V1834" s="5">
        <f t="shared" si="2141"/>
        <v>3.3485734209919246E-3</v>
      </c>
      <c r="W1834" s="5">
        <f t="shared" si="2142"/>
        <v>2.1901738842781068E-2</v>
      </c>
      <c r="X1834" s="5">
        <f t="shared" si="2143"/>
        <v>2.1280872159063879E-2</v>
      </c>
      <c r="Y1834" s="5">
        <f t="shared" si="2144"/>
        <v>1.0338802848059948E-2</v>
      </c>
      <c r="Z1834" s="5">
        <f t="shared" si="2145"/>
        <v>2.1896986378725013E-2</v>
      </c>
      <c r="AA1834" s="5">
        <f t="shared" si="2146"/>
        <v>2.1277793553031575E-2</v>
      </c>
      <c r="AB1834" s="5">
        <f t="shared" si="2147"/>
        <v>1.0338054987450601E-2</v>
      </c>
      <c r="AC1834" s="5">
        <f t="shared" si="2148"/>
        <v>1.9760271728733113E-4</v>
      </c>
      <c r="AD1834" s="5">
        <f t="shared" si="2149"/>
        <v>5.3206029072782723E-3</v>
      </c>
      <c r="AE1834" s="5">
        <f t="shared" si="2150"/>
        <v>5.1697753813849711E-3</v>
      </c>
      <c r="AF1834" s="5">
        <f t="shared" si="2151"/>
        <v>2.5116117439824095E-3</v>
      </c>
      <c r="AG1834" s="5">
        <f t="shared" si="2152"/>
        <v>8.1347100368867639E-4</v>
      </c>
      <c r="AH1834" s="5">
        <f t="shared" si="2153"/>
        <v>5.319063604258093E-3</v>
      </c>
      <c r="AI1834" s="5">
        <f t="shared" si="2154"/>
        <v>5.1686535904689962E-3</v>
      </c>
      <c r="AJ1834" s="5">
        <f t="shared" si="2155"/>
        <v>2.5112484006472291E-3</v>
      </c>
      <c r="AK1834" s="5">
        <f t="shared" si="2156"/>
        <v>8.1341216100355663E-4</v>
      </c>
      <c r="AL1834" s="5">
        <f t="shared" si="2157"/>
        <v>7.4628716593506961E-6</v>
      </c>
      <c r="AM1834" s="5">
        <f t="shared" si="2158"/>
        <v>1.0340298731584504E-3</v>
      </c>
      <c r="AN1834" s="5">
        <f t="shared" si="2159"/>
        <v>1.0047173741454328E-3</v>
      </c>
      <c r="AO1834" s="5">
        <f t="shared" si="2160"/>
        <v>4.8811791037830517E-4</v>
      </c>
      <c r="AP1834" s="5">
        <f t="shared" si="2161"/>
        <v>1.5809360958165682E-4</v>
      </c>
      <c r="AQ1834" s="5">
        <f t="shared" si="2162"/>
        <v>3.8402999857944041E-5</v>
      </c>
      <c r="AR1834" s="5">
        <f t="shared" si="2163"/>
        <v>1.0336559428518208E-3</v>
      </c>
      <c r="AS1834" s="5">
        <f t="shared" si="2164"/>
        <v>1.0044266994765276E-3</v>
      </c>
      <c r="AT1834" s="5">
        <f t="shared" si="2165"/>
        <v>4.8801199354490482E-4</v>
      </c>
      <c r="AU1834" s="5">
        <f t="shared" si="2166"/>
        <v>1.5807073890528186E-4</v>
      </c>
      <c r="AV1834" s="5">
        <f t="shared" si="2167"/>
        <v>3.8400221964671813E-5</v>
      </c>
      <c r="AW1834" s="5">
        <f t="shared" si="2168"/>
        <v>1.9572961487415544E-7</v>
      </c>
      <c r="AX1834" s="5">
        <f t="shared" si="2169"/>
        <v>1.6746500932589384E-4</v>
      </c>
      <c r="AY1834" s="5">
        <f t="shared" si="2170"/>
        <v>1.6271774036587217E-4</v>
      </c>
      <c r="AZ1834" s="5">
        <f t="shared" si="2171"/>
        <v>7.9052523080358611E-5</v>
      </c>
      <c r="BA1834" s="5">
        <f t="shared" si="2172"/>
        <v>2.5603851968113725E-5</v>
      </c>
      <c r="BB1834" s="5">
        <f t="shared" si="2173"/>
        <v>6.2195096063413389E-6</v>
      </c>
      <c r="BC1834" s="5">
        <f t="shared" si="2174"/>
        <v>1.2086400059349191E-6</v>
      </c>
      <c r="BD1834" s="5">
        <f t="shared" si="2175"/>
        <v>1.6739234065835064E-4</v>
      </c>
      <c r="BE1834" s="5">
        <f t="shared" si="2176"/>
        <v>1.6265889768044448E-4</v>
      </c>
      <c r="BF1834" s="5">
        <f t="shared" si="2177"/>
        <v>7.9029652403923804E-5</v>
      </c>
      <c r="BG1834" s="5">
        <f t="shared" si="2178"/>
        <v>2.5598296181559589E-5</v>
      </c>
      <c r="BH1834" s="5">
        <f t="shared" si="2179"/>
        <v>6.2186098584527671E-6</v>
      </c>
      <c r="BI1834" s="5">
        <f t="shared" si="2180"/>
        <v>1.2085525785736856E-6</v>
      </c>
      <c r="BJ1834" s="8">
        <f t="shared" si="2181"/>
        <v>0.34299014862674565</v>
      </c>
      <c r="BK1834" s="8">
        <f t="shared" si="2182"/>
        <v>0.31407992452287115</v>
      </c>
      <c r="BL1834" s="8">
        <f t="shared" si="2183"/>
        <v>0.32105594169833357</v>
      </c>
      <c r="BM1834" s="8">
        <f t="shared" si="2184"/>
        <v>0.30786139746646674</v>
      </c>
      <c r="BN1834" s="8">
        <f t="shared" si="2185"/>
        <v>0.69199908174945768</v>
      </c>
    </row>
    <row r="1835" spans="1:66" x14ac:dyDescent="0.25">
      <c r="A1835" t="s">
        <v>114</v>
      </c>
      <c r="B1835" t="s">
        <v>356</v>
      </c>
      <c r="C1835" t="s">
        <v>345</v>
      </c>
      <c r="D1835" t="s">
        <v>578</v>
      </c>
      <c r="E1835">
        <f>VLOOKUP(A1835,home!$A$2:$E$405,3,FALSE)</f>
        <v>1.35326086956522</v>
      </c>
      <c r="F1835">
        <f>VLOOKUP(B1835,home!$B$2:$E$405,3,FALSE)</f>
        <v>1.29</v>
      </c>
      <c r="G1835">
        <f>VLOOKUP(C1835,away!$B$2:$E$405,4,FALSE)</f>
        <v>1.22</v>
      </c>
      <c r="H1835">
        <f>VLOOKUP(A1835,away!$A$2:$E$405,3,FALSE)</f>
        <v>1.10869565217391</v>
      </c>
      <c r="I1835">
        <f>VLOOKUP(C1835,away!$B$2:$E$405,3,FALSE)</f>
        <v>0.64</v>
      </c>
      <c r="J1835">
        <f>VLOOKUP(B1835,home!$B$2:$E$405,4,FALSE)</f>
        <v>0.94</v>
      </c>
      <c r="K1835" s="3">
        <f t="shared" si="2130"/>
        <v>2.1297619565217434</v>
      </c>
      <c r="L1835" s="3">
        <f t="shared" si="2131"/>
        <v>0.66699130434782428</v>
      </c>
      <c r="M1835" s="5">
        <f t="shared" si="2132"/>
        <v>6.1007817891230824E-2</v>
      </c>
      <c r="N1835" s="5">
        <f t="shared" si="2133"/>
        <v>0.12993212959514999</v>
      </c>
      <c r="O1835" s="5">
        <f t="shared" si="2134"/>
        <v>4.0691684030686584E-2</v>
      </c>
      <c r="P1835" s="5">
        <f t="shared" si="2135"/>
        <v>8.6663600595359644E-2</v>
      </c>
      <c r="Q1835" s="5">
        <f t="shared" si="2136"/>
        <v>0.1383622532708017</v>
      </c>
      <c r="R1835" s="5">
        <f t="shared" si="2137"/>
        <v>1.3570499703868586E-2</v>
      </c>
      <c r="S1835" s="5">
        <f t="shared" si="2138"/>
        <v>3.07771197518588E-2</v>
      </c>
      <c r="T1835" s="5">
        <f t="shared" si="2139"/>
        <v>9.228641978159606E-2</v>
      </c>
      <c r="U1835" s="5">
        <f t="shared" si="2140"/>
        <v>2.8901934000288901E-2</v>
      </c>
      <c r="V1835" s="5">
        <f t="shared" si="2141"/>
        <v>4.8577672425998151E-3</v>
      </c>
      <c r="W1835" s="5">
        <f t="shared" si="2142"/>
        <v>9.8226221078259859E-2</v>
      </c>
      <c r="X1835" s="5">
        <f t="shared" si="2143"/>
        <v>6.5516035318146301E-2</v>
      </c>
      <c r="Y1835" s="5">
        <f t="shared" si="2144"/>
        <v>2.1849312926274258E-2</v>
      </c>
      <c r="Z1835" s="5">
        <f t="shared" si="2145"/>
        <v>3.0171350993783573E-3</v>
      </c>
      <c r="AA1835" s="5">
        <f t="shared" si="2146"/>
        <v>6.4257795523424751E-3</v>
      </c>
      <c r="AB1835" s="5">
        <f t="shared" si="2147"/>
        <v>6.8426904157871619E-3</v>
      </c>
      <c r="AC1835" s="5">
        <f t="shared" si="2148"/>
        <v>4.3128857768735715E-4</v>
      </c>
      <c r="AD1835" s="5">
        <f t="shared" si="2149"/>
        <v>5.2299617196343018E-2</v>
      </c>
      <c r="AE1835" s="5">
        <f t="shared" si="2150"/>
        <v>3.4883389890680738E-2</v>
      </c>
      <c r="AF1835" s="5">
        <f t="shared" si="2151"/>
        <v>1.1633458861629425E-2</v>
      </c>
      <c r="AG1835" s="5">
        <f t="shared" si="2152"/>
        <v>2.5864719667316551E-3</v>
      </c>
      <c r="AH1835" s="5">
        <f t="shared" si="2153"/>
        <v>5.0310071883199309E-4</v>
      </c>
      <c r="AI1835" s="5">
        <f t="shared" si="2154"/>
        <v>1.0714847712671213E-3</v>
      </c>
      <c r="AJ1835" s="5">
        <f t="shared" si="2155"/>
        <v>1.1410037514185587E-3</v>
      </c>
      <c r="AK1835" s="5">
        <f t="shared" si="2156"/>
        <v>8.1002212733994597E-4</v>
      </c>
      <c r="AL1835" s="5">
        <f t="shared" si="2157"/>
        <v>2.4506381201619979E-5</v>
      </c>
      <c r="AM1835" s="5">
        <f t="shared" si="2158"/>
        <v>2.2277147009084331E-2</v>
      </c>
      <c r="AN1835" s="5">
        <f t="shared" si="2159"/>
        <v>1.4858663340737393E-2</v>
      </c>
      <c r="AO1835" s="5">
        <f t="shared" si="2160"/>
        <v>4.9552996212518163E-3</v>
      </c>
      <c r="AP1835" s="5">
        <f t="shared" si="2161"/>
        <v>1.1017139192710094E-3</v>
      </c>
      <c r="AQ1835" s="5">
        <f t="shared" si="2162"/>
        <v>1.8370840100818102E-4</v>
      </c>
      <c r="AR1835" s="5">
        <f t="shared" si="2163"/>
        <v>6.7112760934415864E-5</v>
      </c>
      <c r="AS1835" s="5">
        <f t="shared" si="2164"/>
        <v>1.4293420503525757E-4</v>
      </c>
      <c r="AT1835" s="5">
        <f t="shared" si="2165"/>
        <v>1.522079160848851E-4</v>
      </c>
      <c r="AU1835" s="5">
        <f t="shared" si="2166"/>
        <v>1.0805554305301406E-4</v>
      </c>
      <c r="AV1835" s="5">
        <f t="shared" si="2167"/>
        <v>5.7533146196401698E-5</v>
      </c>
      <c r="AW1835" s="5">
        <f t="shared" si="2168"/>
        <v>9.6700322183903881E-7</v>
      </c>
      <c r="AX1835" s="5">
        <f t="shared" si="2169"/>
        <v>7.9075033666316675E-3</v>
      </c>
      <c r="AY1835" s="5">
        <f t="shared" si="2170"/>
        <v>5.2742359846444679E-3</v>
      </c>
      <c r="AZ1835" s="5">
        <f t="shared" si="2171"/>
        <v>1.7589347694181223E-3</v>
      </c>
      <c r="BA1835" s="5">
        <f t="shared" si="2172"/>
        <v>3.9106473203897766E-4</v>
      </c>
      <c r="BB1835" s="5">
        <f t="shared" si="2173"/>
        <v>6.5209193926777514E-5</v>
      </c>
      <c r="BC1835" s="5">
        <f t="shared" si="2174"/>
        <v>8.6987930625383158E-6</v>
      </c>
      <c r="BD1835" s="5">
        <f t="shared" si="2175"/>
        <v>7.4606046590049529E-6</v>
      </c>
      <c r="BE1835" s="5">
        <f t="shared" si="2176"/>
        <v>1.5889311975397623E-5</v>
      </c>
      <c r="BF1835" s="5">
        <f t="shared" si="2177"/>
        <v>1.6920226080253606E-5</v>
      </c>
      <c r="BG1835" s="5">
        <f t="shared" si="2178"/>
        <v>1.2012017933823715E-5</v>
      </c>
      <c r="BH1835" s="5">
        <f t="shared" si="2179"/>
        <v>6.3956847041286686E-6</v>
      </c>
      <c r="BI1835" s="5">
        <f t="shared" si="2180"/>
        <v>2.7242571937522503E-6</v>
      </c>
      <c r="BJ1835" s="8">
        <f t="shared" si="2181"/>
        <v>0.7063574890166886</v>
      </c>
      <c r="BK1835" s="8">
        <f t="shared" si="2182"/>
        <v>0.18903633642458251</v>
      </c>
      <c r="BL1835" s="8">
        <f t="shared" si="2183"/>
        <v>0.10054744474568167</v>
      </c>
      <c r="BM1835" s="8">
        <f t="shared" si="2184"/>
        <v>0.52345715121781111</v>
      </c>
      <c r="BN1835" s="8">
        <f t="shared" si="2185"/>
        <v>0.47022798508709734</v>
      </c>
    </row>
    <row r="1836" spans="1:66" x14ac:dyDescent="0.25">
      <c r="A1836" t="s">
        <v>19</v>
      </c>
      <c r="B1836" t="s">
        <v>141</v>
      </c>
      <c r="C1836" t="s">
        <v>139</v>
      </c>
      <c r="D1836" t="s">
        <v>578</v>
      </c>
      <c r="E1836">
        <f>VLOOKUP(A1836,home!$A$2:$E$405,3,FALSE)</f>
        <v>1.5815789473684201</v>
      </c>
      <c r="F1836">
        <f>VLOOKUP(B1836,home!$B$2:$E$405,3,FALSE)</f>
        <v>0.77</v>
      </c>
      <c r="G1836">
        <f>VLOOKUP(C1836,away!$B$2:$E$405,4,FALSE)</f>
        <v>0.53</v>
      </c>
      <c r="H1836">
        <f>VLOOKUP(A1836,away!$A$2:$E$405,3,FALSE)</f>
        <v>1.22631578947368</v>
      </c>
      <c r="I1836">
        <f>VLOOKUP(C1836,away!$B$2:$E$405,3,FALSE)</f>
        <v>1</v>
      </c>
      <c r="J1836">
        <f>VLOOKUP(B1836,home!$B$2:$E$405,4,FALSE)</f>
        <v>0.99</v>
      </c>
      <c r="K1836" s="3">
        <f t="shared" si="2130"/>
        <v>0.64544236842105229</v>
      </c>
      <c r="L1836" s="3">
        <f t="shared" si="2131"/>
        <v>1.2140526315789433</v>
      </c>
      <c r="M1836" s="5">
        <f t="shared" si="2132"/>
        <v>0.155751264899882</v>
      </c>
      <c r="N1836" s="5">
        <f t="shared" si="2133"/>
        <v>0.10052846530155456</v>
      </c>
      <c r="O1836" s="5">
        <f t="shared" si="2134"/>
        <v>0.18909023302345085</v>
      </c>
      <c r="P1836" s="5">
        <f t="shared" si="2135"/>
        <v>0.12204684784794478</v>
      </c>
      <c r="Q1836" s="5">
        <f t="shared" si="2136"/>
        <v>3.2442665368984464E-2</v>
      </c>
      <c r="R1836" s="5">
        <f t="shared" si="2137"/>
        <v>0.11478274750399806</v>
      </c>
      <c r="S1836" s="5">
        <f t="shared" si="2138"/>
        <v>2.3909008185574402E-2</v>
      </c>
      <c r="T1836" s="5">
        <f t="shared" si="2139"/>
        <v>3.9387103266650639E-2</v>
      </c>
      <c r="U1836" s="5">
        <f t="shared" si="2140"/>
        <v>7.4085648402856127E-2</v>
      </c>
      <c r="V1836" s="5">
        <f t="shared" si="2141"/>
        <v>2.0816803182916823E-3</v>
      </c>
      <c r="W1836" s="5">
        <f t="shared" si="2142"/>
        <v>6.9799569245496632E-3</v>
      </c>
      <c r="X1836" s="5">
        <f t="shared" si="2143"/>
        <v>8.4740350725571855E-3</v>
      </c>
      <c r="Y1836" s="5">
        <f t="shared" si="2144"/>
        <v>5.1439622899651571E-3</v>
      </c>
      <c r="Z1836" s="5">
        <f t="shared" si="2145"/>
        <v>4.6450765555696751E-2</v>
      </c>
      <c r="AA1836" s="5">
        <f t="shared" si="2146"/>
        <v>2.9981292135239947E-2</v>
      </c>
      <c r="AB1836" s="5">
        <f t="shared" si="2147"/>
        <v>9.6755981020463684E-3</v>
      </c>
      <c r="AC1836" s="5">
        <f t="shared" si="2148"/>
        <v>1.0195042446281225E-4</v>
      </c>
      <c r="AD1836" s="5">
        <f t="shared" si="2149"/>
        <v>1.1262899822145644E-3</v>
      </c>
      <c r="AE1836" s="5">
        <f t="shared" si="2150"/>
        <v>1.3673753168285932E-3</v>
      </c>
      <c r="AF1836" s="5">
        <f t="shared" si="2151"/>
        <v>8.3003280087592252E-4</v>
      </c>
      <c r="AG1836" s="5">
        <f t="shared" si="2152"/>
        <v>3.3590116873341829E-4</v>
      </c>
      <c r="AH1836" s="5">
        <f t="shared" si="2153"/>
        <v>1.409841854043754E-2</v>
      </c>
      <c r="AI1836" s="5">
        <f t="shared" si="2154"/>
        <v>9.0997166537312799E-3</v>
      </c>
      <c r="AJ1836" s="5">
        <f t="shared" si="2155"/>
        <v>2.9366713344724047E-3</v>
      </c>
      <c r="AK1836" s="5">
        <f t="shared" si="2156"/>
        <v>6.3181736713202716E-4</v>
      </c>
      <c r="AL1836" s="5">
        <f t="shared" si="2157"/>
        <v>3.1955382064972677E-6</v>
      </c>
      <c r="AM1836" s="5">
        <f t="shared" si="2158"/>
        <v>1.4539105472989472E-4</v>
      </c>
      <c r="AN1836" s="5">
        <f t="shared" si="2159"/>
        <v>1.7651239260286686E-4</v>
      </c>
      <c r="AO1836" s="5">
        <f t="shared" si="2160"/>
        <v>1.0714766737290306E-4</v>
      </c>
      <c r="AP1836" s="5">
        <f t="shared" si="2161"/>
        <v>4.3360969180539424E-5</v>
      </c>
      <c r="AQ1836" s="5">
        <f t="shared" si="2162"/>
        <v>1.316062468536183E-5</v>
      </c>
      <c r="AR1836" s="5">
        <f t="shared" si="2163"/>
        <v>3.423244426023913E-3</v>
      </c>
      <c r="AS1836" s="5">
        <f t="shared" si="2164"/>
        <v>2.2095069900170401E-3</v>
      </c>
      <c r="AT1836" s="5">
        <f t="shared" si="2165"/>
        <v>7.1305471233973426E-4</v>
      </c>
      <c r="AU1836" s="5">
        <f t="shared" si="2166"/>
        <v>1.5341190744878343E-4</v>
      </c>
      <c r="AV1836" s="5">
        <f t="shared" si="2167"/>
        <v>2.4754636221933508E-5</v>
      </c>
      <c r="AW1836" s="5">
        <f t="shared" si="2168"/>
        <v>6.9556304251340876E-8</v>
      </c>
      <c r="AX1836" s="5">
        <f t="shared" si="2169"/>
        <v>1.5640257785349673E-5</v>
      </c>
      <c r="AY1836" s="5">
        <f t="shared" si="2170"/>
        <v>1.8988096122876824E-5</v>
      </c>
      <c r="AZ1836" s="5">
        <f t="shared" si="2171"/>
        <v>1.1526274033326271E-5</v>
      </c>
      <c r="BA1836" s="5">
        <f t="shared" si="2172"/>
        <v>4.6645011074866008E-6</v>
      </c>
      <c r="BB1836" s="5">
        <f t="shared" si="2173"/>
        <v>1.4157374611367504E-6</v>
      </c>
      <c r="BC1836" s="5">
        <f t="shared" si="2174"/>
        <v>3.4375595806359286E-7</v>
      </c>
      <c r="BD1836" s="5">
        <f t="shared" si="2175"/>
        <v>6.9266648399204586E-4</v>
      </c>
      <c r="BE1836" s="5">
        <f t="shared" si="2176"/>
        <v>4.47076295953709E-4</v>
      </c>
      <c r="BF1836" s="5">
        <f t="shared" si="2177"/>
        <v>1.442809916626366E-4</v>
      </c>
      <c r="BG1836" s="5">
        <f t="shared" si="2178"/>
        <v>3.1041688325623424E-5</v>
      </c>
      <c r="BH1836" s="5">
        <f t="shared" si="2179"/>
        <v>5.0089052081696275E-6</v>
      </c>
      <c r="BI1836" s="5">
        <f t="shared" si="2180"/>
        <v>6.4659192815150987E-7</v>
      </c>
      <c r="BJ1836" s="8">
        <f t="shared" si="2181"/>
        <v>0.19715393882395393</v>
      </c>
      <c r="BK1836" s="8">
        <f t="shared" si="2182"/>
        <v>0.30391293531048508</v>
      </c>
      <c r="BL1836" s="8">
        <f t="shared" si="2183"/>
        <v>0.45222683669248631</v>
      </c>
      <c r="BM1836" s="8">
        <f t="shared" si="2184"/>
        <v>0.28508333389698881</v>
      </c>
      <c r="BN1836" s="8">
        <f t="shared" si="2185"/>
        <v>0.71464222394581467</v>
      </c>
    </row>
    <row r="1837" spans="1:66" x14ac:dyDescent="0.25">
      <c r="A1837" t="s">
        <v>25</v>
      </c>
      <c r="B1837" t="s">
        <v>171</v>
      </c>
      <c r="C1837" t="s">
        <v>471</v>
      </c>
      <c r="D1837" t="s">
        <v>578</v>
      </c>
      <c r="E1837">
        <f>VLOOKUP(A1837,home!$A$2:$E$405,3,FALSE)</f>
        <v>1.37894736842105</v>
      </c>
      <c r="F1837">
        <f>VLOOKUP(B1837,home!$B$2:$E$405,3,FALSE)</f>
        <v>0.8</v>
      </c>
      <c r="G1837">
        <f>VLOOKUP(C1837,away!$B$2:$E$405,4,FALSE)</f>
        <v>1.26</v>
      </c>
      <c r="H1837">
        <f>VLOOKUP(A1837,away!$A$2:$E$405,3,FALSE)</f>
        <v>1.1000000000000001</v>
      </c>
      <c r="I1837">
        <f>VLOOKUP(C1837,away!$B$2:$E$405,3,FALSE)</f>
        <v>1.1100000000000001</v>
      </c>
      <c r="J1837">
        <f>VLOOKUP(B1837,home!$B$2:$E$405,4,FALSE)</f>
        <v>1.1000000000000001</v>
      </c>
      <c r="K1837" s="3">
        <f t="shared" si="2130"/>
        <v>1.3899789473684185</v>
      </c>
      <c r="L1837" s="3">
        <f t="shared" si="2131"/>
        <v>1.3431000000000004</v>
      </c>
      <c r="M1837" s="5">
        <f t="shared" si="2132"/>
        <v>6.5018791727528932E-2</v>
      </c>
      <c r="N1837" s="5">
        <f t="shared" si="2133"/>
        <v>9.0374751684597104E-2</v>
      </c>
      <c r="O1837" s="5">
        <f t="shared" si="2134"/>
        <v>8.7326739169244147E-2</v>
      </c>
      <c r="P1837" s="5">
        <f t="shared" si="2135"/>
        <v>0.12138232898758242</v>
      </c>
      <c r="Q1837" s="5">
        <f t="shared" si="2136"/>
        <v>6.2809501107619264E-2</v>
      </c>
      <c r="R1837" s="5">
        <f t="shared" si="2137"/>
        <v>5.8644271689105937E-2</v>
      </c>
      <c r="S1837" s="5">
        <f t="shared" si="2138"/>
        <v>5.6651582561674491E-2</v>
      </c>
      <c r="T1837" s="5">
        <f t="shared" si="2139"/>
        <v>8.4359440937643457E-2</v>
      </c>
      <c r="U1837" s="5">
        <f t="shared" si="2140"/>
        <v>8.1514303031611016E-2</v>
      </c>
      <c r="V1837" s="5">
        <f t="shared" si="2141"/>
        <v>1.175130527560124E-2</v>
      </c>
      <c r="W1837" s="5">
        <f t="shared" si="2142"/>
        <v>2.9101294744768049E-2</v>
      </c>
      <c r="X1837" s="5">
        <f t="shared" si="2143"/>
        <v>3.9085948971697981E-2</v>
      </c>
      <c r="Y1837" s="5">
        <f t="shared" si="2144"/>
        <v>2.6248169031943793E-2</v>
      </c>
      <c r="Z1837" s="5">
        <f t="shared" si="2145"/>
        <v>2.6255040435212734E-2</v>
      </c>
      <c r="AA1837" s="5">
        <f t="shared" si="2146"/>
        <v>3.649395346725226E-2</v>
      </c>
      <c r="AB1837" s="5">
        <f t="shared" si="2147"/>
        <v>2.5362913512861678E-2</v>
      </c>
      <c r="AC1837" s="5">
        <f t="shared" si="2148"/>
        <v>1.3711428314583367E-3</v>
      </c>
      <c r="AD1837" s="5">
        <f t="shared" si="2149"/>
        <v>1.0112546759097698E-2</v>
      </c>
      <c r="AE1837" s="5">
        <f t="shared" si="2150"/>
        <v>1.3582161552144123E-2</v>
      </c>
      <c r="AF1837" s="5">
        <f t="shared" si="2151"/>
        <v>9.1211005903423896E-3</v>
      </c>
      <c r="AG1837" s="5">
        <f t="shared" si="2152"/>
        <v>4.0835167342962893E-3</v>
      </c>
      <c r="AH1837" s="5">
        <f t="shared" si="2153"/>
        <v>8.8157862021335572E-3</v>
      </c>
      <c r="AI1837" s="5">
        <f t="shared" si="2154"/>
        <v>1.225375722546663E-2</v>
      </c>
      <c r="AJ1837" s="5">
        <f t="shared" si="2155"/>
        <v>8.5162322847811313E-3</v>
      </c>
      <c r="AK1837" s="5">
        <f t="shared" si="2156"/>
        <v>3.9457945289150063E-3</v>
      </c>
      <c r="AL1837" s="5">
        <f t="shared" si="2157"/>
        <v>1.0239040488756033E-4</v>
      </c>
      <c r="AM1837" s="5">
        <f t="shared" si="2158"/>
        <v>2.8112454198849059E-3</v>
      </c>
      <c r="AN1837" s="5">
        <f t="shared" si="2159"/>
        <v>3.7757837234474183E-3</v>
      </c>
      <c r="AO1837" s="5">
        <f t="shared" si="2160"/>
        <v>2.535627559481115E-3</v>
      </c>
      <c r="AP1837" s="5">
        <f t="shared" si="2161"/>
        <v>1.1352004583796956E-3</v>
      </c>
      <c r="AQ1837" s="5">
        <f t="shared" si="2162"/>
        <v>3.8117193391244231E-4</v>
      </c>
      <c r="AR1837" s="5">
        <f t="shared" si="2163"/>
        <v>2.3680964896171178E-3</v>
      </c>
      <c r="AS1837" s="5">
        <f t="shared" si="2164"/>
        <v>3.2916042659048485E-3</v>
      </c>
      <c r="AT1837" s="5">
        <f t="shared" si="2165"/>
        <v>2.2876303163379091E-3</v>
      </c>
      <c r="AU1837" s="5">
        <f t="shared" si="2166"/>
        <v>1.05991932635715E-3</v>
      </c>
      <c r="AV1837" s="5">
        <f t="shared" si="2167"/>
        <v>3.6831638738633871E-4</v>
      </c>
      <c r="AW1837" s="5">
        <f t="shared" si="2168"/>
        <v>5.309740923019362E-6</v>
      </c>
      <c r="AX1837" s="5">
        <f t="shared" si="2169"/>
        <v>6.5126199158765138E-4</v>
      </c>
      <c r="AY1837" s="5">
        <f t="shared" si="2170"/>
        <v>8.7470998090137498E-4</v>
      </c>
      <c r="AZ1837" s="5">
        <f t="shared" si="2171"/>
        <v>5.874114876743186E-4</v>
      </c>
      <c r="BA1837" s="5">
        <f t="shared" si="2172"/>
        <v>2.6298412303179251E-4</v>
      </c>
      <c r="BB1837" s="5">
        <f t="shared" si="2173"/>
        <v>8.830349391100015E-5</v>
      </c>
      <c r="BC1837" s="5">
        <f t="shared" si="2174"/>
        <v>2.3720084534372876E-5</v>
      </c>
      <c r="BD1837" s="5">
        <f t="shared" si="2175"/>
        <v>5.3009839920079124E-4</v>
      </c>
      <c r="BE1837" s="5">
        <f t="shared" si="2176"/>
        <v>7.368256149227994E-4</v>
      </c>
      <c r="BF1837" s="5">
        <f t="shared" si="2177"/>
        <v>5.1208604631224031E-4</v>
      </c>
      <c r="BG1837" s="5">
        <f t="shared" si="2178"/>
        <v>2.372629412050477E-4</v>
      </c>
      <c r="BH1837" s="5">
        <f t="shared" si="2179"/>
        <v>8.2447623316431813E-5</v>
      </c>
      <c r="BI1837" s="5">
        <f t="shared" si="2180"/>
        <v>2.2920092134080351E-5</v>
      </c>
      <c r="BJ1837" s="8">
        <f t="shared" si="2181"/>
        <v>0.38200585237089624</v>
      </c>
      <c r="BK1837" s="8">
        <f t="shared" si="2182"/>
        <v>0.25715225176963435</v>
      </c>
      <c r="BL1837" s="8">
        <f t="shared" si="2183"/>
        <v>0.33437095861406613</v>
      </c>
      <c r="BM1837" s="8">
        <f t="shared" si="2184"/>
        <v>0.51335831858415337</v>
      </c>
      <c r="BN1837" s="8">
        <f t="shared" si="2185"/>
        <v>0.48555638436567783</v>
      </c>
    </row>
    <row r="1838" spans="1:66" x14ac:dyDescent="0.25">
      <c r="A1838" t="s">
        <v>28</v>
      </c>
      <c r="B1838" t="s">
        <v>29</v>
      </c>
      <c r="C1838" t="s">
        <v>278</v>
      </c>
      <c r="D1838" t="s">
        <v>578</v>
      </c>
      <c r="E1838">
        <f>VLOOKUP(A1838,home!$A$2:$E$405,3,FALSE)</f>
        <v>1.4313725490196101</v>
      </c>
      <c r="F1838">
        <f>VLOOKUP(B1838,home!$B$2:$E$405,3,FALSE)</f>
        <v>1.4</v>
      </c>
      <c r="G1838">
        <f>VLOOKUP(C1838,away!$B$2:$E$405,4,FALSE)</f>
        <v>0.95</v>
      </c>
      <c r="H1838">
        <f>VLOOKUP(A1838,away!$A$2:$E$405,3,FALSE)</f>
        <v>1.20588235294118</v>
      </c>
      <c r="I1838">
        <f>VLOOKUP(C1838,away!$B$2:$E$405,3,FALSE)</f>
        <v>0.9</v>
      </c>
      <c r="J1838">
        <f>VLOOKUP(B1838,home!$B$2:$E$405,4,FALSE)</f>
        <v>0.39</v>
      </c>
      <c r="K1838" s="3">
        <f t="shared" si="2130"/>
        <v>1.9037254901960812</v>
      </c>
      <c r="L1838" s="3">
        <f t="shared" si="2131"/>
        <v>0.42326470588235421</v>
      </c>
      <c r="M1838" s="5">
        <f t="shared" si="2132"/>
        <v>9.7589029350322057E-2</v>
      </c>
      <c r="N1838" s="5">
        <f t="shared" si="2133"/>
        <v>0.18578272273770163</v>
      </c>
      <c r="O1838" s="5">
        <f t="shared" si="2134"/>
        <v>4.1305991805308501E-2</v>
      </c>
      <c r="P1838" s="5">
        <f t="shared" si="2135"/>
        <v>7.8635269497596236E-2</v>
      </c>
      <c r="Q1838" s="5">
        <f t="shared" si="2136"/>
        <v>0.17683965245689684</v>
      </c>
      <c r="R1838" s="5">
        <f t="shared" si="2137"/>
        <v>8.7416842363264181E-3</v>
      </c>
      <c r="S1838" s="5">
        <f t="shared" si="2138"/>
        <v>1.5840678122645922E-2</v>
      </c>
      <c r="T1838" s="5">
        <f t="shared" si="2139"/>
        <v>7.4849983485506186E-2</v>
      </c>
      <c r="U1838" s="5">
        <f t="shared" si="2140"/>
        <v>1.6641767107939867E-2</v>
      </c>
      <c r="V1838" s="5">
        <f t="shared" si="2141"/>
        <v>1.4182331781115295E-3</v>
      </c>
      <c r="W1838" s="5">
        <f t="shared" si="2142"/>
        <v>0.11221805135320354</v>
      </c>
      <c r="X1838" s="5">
        <f t="shared" si="2143"/>
        <v>4.7497940500704612E-2</v>
      </c>
      <c r="Y1838" s="5">
        <f t="shared" si="2144"/>
        <v>1.005210090802415E-2</v>
      </c>
      <c r="Z1838" s="5">
        <f t="shared" si="2145"/>
        <v>1.2333488024017048E-3</v>
      </c>
      <c r="AA1838" s="5">
        <f t="shared" si="2146"/>
        <v>2.3479575534349349E-3</v>
      </c>
      <c r="AB1838" s="5">
        <f t="shared" si="2147"/>
        <v>2.234933322186257E-3</v>
      </c>
      <c r="AC1838" s="5">
        <f t="shared" si="2148"/>
        <v>7.1423978772046576E-5</v>
      </c>
      <c r="AD1838" s="5">
        <f t="shared" si="2149"/>
        <v>5.3408091205306617E-2</v>
      </c>
      <c r="AE1838" s="5">
        <f t="shared" si="2150"/>
        <v>2.2605760015752055E-2</v>
      </c>
      <c r="AF1838" s="5">
        <f t="shared" si="2151"/>
        <v>4.784110182157188E-3</v>
      </c>
      <c r="AG1838" s="5">
        <f t="shared" si="2152"/>
        <v>6.7498166305317959E-4</v>
      </c>
      <c r="AH1838" s="5">
        <f t="shared" si="2153"/>
        <v>1.3050825452472781E-4</v>
      </c>
      <c r="AI1838" s="5">
        <f t="shared" si="2154"/>
        <v>2.4845189081972241E-4</v>
      </c>
      <c r="AJ1838" s="5">
        <f t="shared" si="2155"/>
        <v>2.3649209882045967E-4</v>
      </c>
      <c r="AK1838" s="5">
        <f t="shared" si="2156"/>
        <v>1.5007201225149323E-4</v>
      </c>
      <c r="AL1838" s="5">
        <f t="shared" si="2157"/>
        <v>2.3020800008856486E-6</v>
      </c>
      <c r="AM1838" s="5">
        <f t="shared" si="2158"/>
        <v>2.0334868922051864E-2</v>
      </c>
      <c r="AN1838" s="5">
        <f t="shared" si="2159"/>
        <v>8.6070323134485073E-3</v>
      </c>
      <c r="AO1838" s="5">
        <f t="shared" si="2160"/>
        <v>1.8215265003358506E-3</v>
      </c>
      <c r="AP1838" s="5">
        <f t="shared" si="2161"/>
        <v>2.5699595947385599E-4</v>
      </c>
      <c r="AQ1838" s="5">
        <f t="shared" si="2162"/>
        <v>2.7194329799913766E-5</v>
      </c>
      <c r="AR1838" s="5">
        <f t="shared" si="2163"/>
        <v>1.104790759332567E-5</v>
      </c>
      <c r="AS1838" s="5">
        <f t="shared" si="2164"/>
        <v>2.1032183298744921E-5</v>
      </c>
      <c r="AT1838" s="5">
        <f t="shared" si="2165"/>
        <v>2.0019751730148506E-5</v>
      </c>
      <c r="AU1838" s="5">
        <f t="shared" si="2166"/>
        <v>1.270403722536027E-5</v>
      </c>
      <c r="AV1838" s="5">
        <f t="shared" si="2167"/>
        <v>6.0462498735795626E-6</v>
      </c>
      <c r="AW1838" s="5">
        <f t="shared" si="2168"/>
        <v>5.1526932916709355E-8</v>
      </c>
      <c r="AX1838" s="5">
        <f t="shared" si="2169"/>
        <v>6.4520013844510454E-3</v>
      </c>
      <c r="AY1838" s="5">
        <f t="shared" si="2170"/>
        <v>2.7309044683422137E-3</v>
      </c>
      <c r="AZ1838" s="5">
        <f t="shared" si="2171"/>
        <v>5.7794773829283701E-4</v>
      </c>
      <c r="BA1838" s="5">
        <f t="shared" si="2172"/>
        <v>8.1541626487963175E-5</v>
      </c>
      <c r="BB1838" s="5">
        <f t="shared" si="2173"/>
        <v>8.6284231381491287E-6</v>
      </c>
      <c r="BC1838" s="5">
        <f t="shared" si="2174"/>
        <v>7.3042139635943825E-7</v>
      </c>
      <c r="BD1838" s="5">
        <f t="shared" si="2175"/>
        <v>7.7936489301740295E-7</v>
      </c>
      <c r="BE1838" s="5">
        <f t="shared" si="2176"/>
        <v>1.4836968130011719E-6</v>
      </c>
      <c r="BF1838" s="5">
        <f t="shared" si="2177"/>
        <v>1.4122757213165099E-6</v>
      </c>
      <c r="BG1838" s="5">
        <f t="shared" si="2178"/>
        <v>8.961950966184324E-7</v>
      </c>
      <c r="BH1838" s="5">
        <f t="shared" si="2179"/>
        <v>4.2652736240531253E-7</v>
      </c>
      <c r="BI1838" s="5">
        <f t="shared" si="2180"/>
        <v>1.6239820241541896E-7</v>
      </c>
      <c r="BJ1838" s="8">
        <f t="shared" si="2181"/>
        <v>0.72961276659552454</v>
      </c>
      <c r="BK1838" s="8">
        <f t="shared" si="2182"/>
        <v>0.19628784067579086</v>
      </c>
      <c r="BL1838" s="8">
        <f t="shared" si="2183"/>
        <v>7.2113868869422282E-2</v>
      </c>
      <c r="BM1838" s="8">
        <f t="shared" si="2184"/>
        <v>0.4076226219175787</v>
      </c>
      <c r="BN1838" s="8">
        <f t="shared" si="2185"/>
        <v>0.58889435008415159</v>
      </c>
    </row>
    <row r="1839" spans="1:66" x14ac:dyDescent="0.25">
      <c r="A1839" t="s">
        <v>28</v>
      </c>
      <c r="B1839" t="s">
        <v>30</v>
      </c>
      <c r="C1839" t="s">
        <v>188</v>
      </c>
      <c r="D1839" t="s">
        <v>578</v>
      </c>
      <c r="E1839">
        <f>VLOOKUP(A1839,home!$A$2:$E$405,3,FALSE)</f>
        <v>1.4313725490196101</v>
      </c>
      <c r="F1839">
        <f>VLOOKUP(B1839,home!$B$2:$E$405,3,FALSE)</f>
        <v>2.0499999999999998</v>
      </c>
      <c r="G1839">
        <f>VLOOKUP(C1839,away!$B$2:$E$405,4,FALSE)</f>
        <v>0.74</v>
      </c>
      <c r="H1839">
        <f>VLOOKUP(A1839,away!$A$2:$E$405,3,FALSE)</f>
        <v>1.20588235294118</v>
      </c>
      <c r="I1839">
        <f>VLOOKUP(C1839,away!$B$2:$E$405,3,FALSE)</f>
        <v>1.03</v>
      </c>
      <c r="J1839">
        <f>VLOOKUP(B1839,home!$B$2:$E$405,4,FALSE)</f>
        <v>0.54</v>
      </c>
      <c r="K1839" s="3">
        <f t="shared" si="2130"/>
        <v>2.1713921568627481</v>
      </c>
      <c r="L1839" s="3">
        <f t="shared" si="2131"/>
        <v>0.67071176470588434</v>
      </c>
      <c r="M1839" s="5">
        <f t="shared" si="2132"/>
        <v>5.8302872165273148E-2</v>
      </c>
      <c r="N1839" s="5">
        <f t="shared" si="2133"/>
        <v>0.12659839934224554</v>
      </c>
      <c r="O1839" s="5">
        <f t="shared" si="2134"/>
        <v>3.9104422277391936E-2</v>
      </c>
      <c r="P1839" s="5">
        <f t="shared" si="2135"/>
        <v>8.4911035831777781E-2</v>
      </c>
      <c r="Q1839" s="5">
        <f t="shared" si="2136"/>
        <v>0.13744738570156506</v>
      </c>
      <c r="R1839" s="5">
        <f t="shared" si="2137"/>
        <v>1.3113898036736821E-2</v>
      </c>
      <c r="S1839" s="5">
        <f t="shared" si="2138"/>
        <v>3.0915646769456514E-2</v>
      </c>
      <c r="T1839" s="5">
        <f t="shared" si="2139"/>
        <v>9.2187578618107044E-2</v>
      </c>
      <c r="U1839" s="5">
        <f t="shared" si="2140"/>
        <v>2.8475415342868127E-2</v>
      </c>
      <c r="V1839" s="5">
        <f t="shared" si="2141"/>
        <v>5.0027640017506871E-3</v>
      </c>
      <c r="W1839" s="5">
        <f t="shared" si="2142"/>
        <v>9.9484058431222447E-2</v>
      </c>
      <c r="X1839" s="5">
        <f t="shared" si="2143"/>
        <v>6.6725128390508523E-2</v>
      </c>
      <c r="Y1839" s="5">
        <f t="shared" si="2144"/>
        <v>2.2376664306512337E-2</v>
      </c>
      <c r="Z1839" s="5">
        <f t="shared" si="2145"/>
        <v>2.931881898130928E-3</v>
      </c>
      <c r="AA1839" s="5">
        <f t="shared" si="2146"/>
        <v>6.3662653584493651E-3</v>
      </c>
      <c r="AB1839" s="5">
        <f t="shared" si="2147"/>
        <v>6.9118293339219825E-3</v>
      </c>
      <c r="AC1839" s="5">
        <f t="shared" si="2148"/>
        <v>4.5536979744155469E-4</v>
      </c>
      <c r="AD1839" s="5">
        <f t="shared" si="2149"/>
        <v>5.4004726052607963E-2</v>
      </c>
      <c r="AE1839" s="5">
        <f t="shared" si="2150"/>
        <v>3.6221605113202535E-2</v>
      </c>
      <c r="AF1839" s="5">
        <f t="shared" si="2151"/>
        <v>1.2147128342977877E-2</v>
      </c>
      <c r="AG1839" s="5">
        <f t="shared" si="2152"/>
        <v>2.7157406290091854E-3</v>
      </c>
      <c r="AH1839" s="5">
        <f t="shared" si="2153"/>
        <v>4.9161192045115809E-4</v>
      </c>
      <c r="AI1839" s="5">
        <f t="shared" si="2154"/>
        <v>1.0674822682878778E-3</v>
      </c>
      <c r="AJ1839" s="5">
        <f t="shared" si="2155"/>
        <v>1.1589613124751773E-3</v>
      </c>
      <c r="AK1839" s="5">
        <f t="shared" si="2156"/>
        <v>8.3885316800531861E-4</v>
      </c>
      <c r="AL1839" s="5">
        <f t="shared" si="2157"/>
        <v>2.6527627028501511E-5</v>
      </c>
      <c r="AM1839" s="5">
        <f t="shared" si="2158"/>
        <v>2.3453087716830828E-2</v>
      </c>
      <c r="AN1839" s="5">
        <f t="shared" si="2159"/>
        <v>1.5730261850357505E-2</v>
      </c>
      <c r="AO1839" s="5">
        <f t="shared" si="2160"/>
        <v>5.2752358424694654E-3</v>
      </c>
      <c r="AP1839" s="5">
        <f t="shared" si="2161"/>
        <v>1.1793875803808092E-3</v>
      </c>
      <c r="AQ1839" s="5">
        <f t="shared" si="2162"/>
        <v>1.9775728132735384E-4</v>
      </c>
      <c r="AR1839" s="5">
        <f t="shared" si="2163"/>
        <v>6.594597974324902E-5</v>
      </c>
      <c r="AS1839" s="5">
        <f t="shared" si="2164"/>
        <v>1.4319458319112061E-4</v>
      </c>
      <c r="AT1839" s="5">
        <f t="shared" si="2165"/>
        <v>1.5546579742321484E-4</v>
      </c>
      <c r="AU1839" s="5">
        <f t="shared" si="2166"/>
        <v>1.1252573772839382E-4</v>
      </c>
      <c r="AV1839" s="5">
        <f t="shared" si="2167"/>
        <v>6.1084376087157266E-5</v>
      </c>
      <c r="AW1839" s="5">
        <f t="shared" si="2168"/>
        <v>1.0731738732470074E-6</v>
      </c>
      <c r="AX1839" s="5">
        <f t="shared" si="2169"/>
        <v>8.4876417870900847E-3</v>
      </c>
      <c r="AY1839" s="5">
        <f t="shared" si="2170"/>
        <v>5.692761201210597E-3</v>
      </c>
      <c r="AZ1839" s="5">
        <f t="shared" si="2171"/>
        <v>1.9091009556565744E-3</v>
      </c>
      <c r="BA1839" s="5">
        <f t="shared" si="2172"/>
        <v>4.2681882365670375E-4</v>
      </c>
      <c r="BB1839" s="5">
        <f t="shared" si="2173"/>
        <v>7.1568101606119341E-5</v>
      </c>
      <c r="BC1839" s="5">
        <f t="shared" si="2174"/>
        <v>9.60031354497807E-6</v>
      </c>
      <c r="BD1839" s="5">
        <f t="shared" si="2175"/>
        <v>7.3717907414755078E-6</v>
      </c>
      <c r="BE1839" s="5">
        <f t="shared" si="2176"/>
        <v>1.6007048598073341E-5</v>
      </c>
      <c r="BF1839" s="5">
        <f t="shared" si="2177"/>
        <v>1.7378789890188656E-5</v>
      </c>
      <c r="BG1839" s="5">
        <f t="shared" si="2178"/>
        <v>1.2578722687773752E-5</v>
      </c>
      <c r="BH1839" s="5">
        <f t="shared" si="2179"/>
        <v>6.8283349468958608E-6</v>
      </c>
      <c r="BI1839" s="5">
        <f t="shared" si="2180"/>
        <v>2.9653985896242932E-6</v>
      </c>
      <c r="BJ1839" s="8">
        <f t="shared" si="2181"/>
        <v>0.71234163638208958</v>
      </c>
      <c r="BK1839" s="8">
        <f t="shared" si="2182"/>
        <v>0.18530697739393878</v>
      </c>
      <c r="BL1839" s="8">
        <f t="shared" si="2183"/>
        <v>9.8130085578214912E-2</v>
      </c>
      <c r="BM1839" s="8">
        <f t="shared" si="2184"/>
        <v>0.53354087987004661</v>
      </c>
      <c r="BN1839" s="8">
        <f t="shared" si="2185"/>
        <v>0.45947801335499028</v>
      </c>
    </row>
    <row r="1840" spans="1:66" x14ac:dyDescent="0.25">
      <c r="A1840" t="s">
        <v>301</v>
      </c>
      <c r="B1840" t="s">
        <v>312</v>
      </c>
      <c r="C1840" t="s">
        <v>308</v>
      </c>
      <c r="D1840" t="s">
        <v>578</v>
      </c>
      <c r="E1840">
        <f>VLOOKUP(A1840,home!$A$2:$E$405,3,FALSE)</f>
        <v>1.42105263157895</v>
      </c>
      <c r="F1840">
        <f>VLOOKUP(B1840,home!$B$2:$E$405,3,FALSE)</f>
        <v>1.07</v>
      </c>
      <c r="G1840">
        <f>VLOOKUP(C1840,away!$B$2:$E$405,4,FALSE)</f>
        <v>0.68</v>
      </c>
      <c r="H1840">
        <f>VLOOKUP(A1840,away!$A$2:$E$405,3,FALSE)</f>
        <v>1.0815789473684201</v>
      </c>
      <c r="I1840">
        <f>VLOOKUP(C1840,away!$B$2:$E$405,3,FALSE)</f>
        <v>1.02</v>
      </c>
      <c r="J1840">
        <f>VLOOKUP(B1840,home!$B$2:$E$405,4,FALSE)</f>
        <v>0.88</v>
      </c>
      <c r="K1840" s="3">
        <f t="shared" si="2130"/>
        <v>1.0339578947368442</v>
      </c>
      <c r="L1840" s="3">
        <f t="shared" si="2131"/>
        <v>0.97082526315789386</v>
      </c>
      <c r="M1840" s="5">
        <f t="shared" si="2132"/>
        <v>0.13468949888364562</v>
      </c>
      <c r="N1840" s="5">
        <f t="shared" si="2133"/>
        <v>0.13926327070889474</v>
      </c>
      <c r="O1840" s="5">
        <f t="shared" si="2134"/>
        <v>0.13075996819832011</v>
      </c>
      <c r="P1840" s="5">
        <f t="shared" si="2135"/>
        <v>0.13520030143419176</v>
      </c>
      <c r="Q1840" s="5">
        <f t="shared" si="2136"/>
        <v>7.1996179098168009E-2</v>
      </c>
      <c r="R1840" s="5">
        <f t="shared" si="2137"/>
        <v>6.347254026832598E-2</v>
      </c>
      <c r="S1840" s="5">
        <f t="shared" si="2138"/>
        <v>3.3928260293861361E-2</v>
      </c>
      <c r="T1840" s="5">
        <f t="shared" si="2139"/>
        <v>6.989570951934182E-2</v>
      </c>
      <c r="U1840" s="5">
        <f t="shared" si="2140"/>
        <v>6.5627934109437888E-2</v>
      </c>
      <c r="V1840" s="5">
        <f t="shared" si="2141"/>
        <v>3.7841034848360125E-3</v>
      </c>
      <c r="W1840" s="5">
        <f t="shared" si="2142"/>
        <v>2.4813672589812864E-2</v>
      </c>
      <c r="X1840" s="5">
        <f t="shared" si="2143"/>
        <v>2.4089740221918891E-2</v>
      </c>
      <c r="Y1840" s="5">
        <f t="shared" si="2144"/>
        <v>1.1693464195174854E-2</v>
      </c>
      <c r="Z1840" s="5">
        <f t="shared" si="2145"/>
        <v>2.0540248536432527E-2</v>
      </c>
      <c r="AA1840" s="5">
        <f t="shared" si="2146"/>
        <v>2.1237752134101322E-2</v>
      </c>
      <c r="AB1840" s="5">
        <f t="shared" si="2147"/>
        <v>1.097947074275916E-2</v>
      </c>
      <c r="AC1840" s="5">
        <f t="shared" si="2148"/>
        <v>2.3740340563315325E-4</v>
      </c>
      <c r="AD1840" s="5">
        <f t="shared" si="2149"/>
        <v>6.4140731679130604E-3</v>
      </c>
      <c r="AE1840" s="5">
        <f t="shared" si="2150"/>
        <v>6.2269442711531831E-3</v>
      </c>
      <c r="AF1840" s="5">
        <f t="shared" si="2151"/>
        <v>3.0226374053559141E-3</v>
      </c>
      <c r="AG1840" s="5">
        <f t="shared" si="2152"/>
        <v>9.7815091816184961E-4</v>
      </c>
      <c r="AH1840" s="5">
        <f t="shared" si="2153"/>
        <v>4.9852480476776624E-3</v>
      </c>
      <c r="AI1840" s="5">
        <f t="shared" si="2154"/>
        <v>5.1545365761177589E-3</v>
      </c>
      <c r="AJ1840" s="5">
        <f t="shared" si="2155"/>
        <v>2.6647868932933891E-3</v>
      </c>
      <c r="AK1840" s="5">
        <f t="shared" si="2156"/>
        <v>9.1842581537065614E-4</v>
      </c>
      <c r="AL1840" s="5">
        <f t="shared" si="2157"/>
        <v>9.5321498020669671E-6</v>
      </c>
      <c r="AM1840" s="5">
        <f t="shared" si="2158"/>
        <v>1.3263763178766941E-3</v>
      </c>
      <c r="AN1840" s="5">
        <f t="shared" si="2159"/>
        <v>1.28767963784904E-3</v>
      </c>
      <c r="AO1840" s="5">
        <f t="shared" si="2160"/>
        <v>6.2505596163892779E-4</v>
      </c>
      <c r="AP1840" s="5">
        <f t="shared" si="2161"/>
        <v>2.0227337281550749E-4</v>
      </c>
      <c r="AQ1840" s="5">
        <f t="shared" si="2162"/>
        <v>4.9093025098362454E-5</v>
      </c>
      <c r="AR1840" s="5">
        <f t="shared" si="2163"/>
        <v>9.679609495588091E-4</v>
      </c>
      <c r="AS1840" s="5">
        <f t="shared" si="2164"/>
        <v>1.0008308655933028E-3</v>
      </c>
      <c r="AT1840" s="5">
        <f t="shared" si="2165"/>
        <v>5.1740848738825239E-4</v>
      </c>
      <c r="AU1840" s="5">
        <f t="shared" si="2166"/>
        <v>1.7832619677964417E-4</v>
      </c>
      <c r="AV1840" s="5">
        <f t="shared" si="2167"/>
        <v>4.6095444749677263E-5</v>
      </c>
      <c r="AW1840" s="5">
        <f t="shared" si="2168"/>
        <v>2.6578610995349754E-7</v>
      </c>
      <c r="AX1840" s="5">
        <f t="shared" si="2169"/>
        <v>2.2856954421009891E-4</v>
      </c>
      <c r="AY1840" s="5">
        <f t="shared" si="2170"/>
        <v>2.2190108790764914E-4</v>
      </c>
      <c r="AZ1840" s="5">
        <f t="shared" si="2171"/>
        <v>1.077135910314832E-4</v>
      </c>
      <c r="BA1840" s="5">
        <f t="shared" si="2172"/>
        <v>3.4857025119607148E-5</v>
      </c>
      <c r="BB1840" s="5">
        <f t="shared" si="2173"/>
        <v>8.4600201461609798E-6</v>
      </c>
      <c r="BC1840" s="5">
        <f t="shared" si="2174"/>
        <v>1.6426402569435641E-6</v>
      </c>
      <c r="BD1840" s="5">
        <f t="shared" si="2175"/>
        <v>1.5662015726366588E-4</v>
      </c>
      <c r="BE1840" s="5">
        <f t="shared" si="2176"/>
        <v>1.6193864807769341E-4</v>
      </c>
      <c r="BF1840" s="5">
        <f t="shared" si="2177"/>
        <v>8.3718871821471285E-5</v>
      </c>
      <c r="BG1840" s="5">
        <f t="shared" si="2178"/>
        <v>2.8853929486090722E-5</v>
      </c>
      <c r="BH1840" s="5">
        <f t="shared" si="2179"/>
        <v>7.4584370465809278E-6</v>
      </c>
      <c r="BI1840" s="5">
        <f t="shared" si="2180"/>
        <v>1.5423419733420208E-6</v>
      </c>
      <c r="BJ1840" s="8">
        <f t="shared" si="2181"/>
        <v>0.36248746431984563</v>
      </c>
      <c r="BK1840" s="8">
        <f t="shared" si="2182"/>
        <v>0.30807100073987764</v>
      </c>
      <c r="BL1840" s="8">
        <f t="shared" si="2183"/>
        <v>0.30895141711514246</v>
      </c>
      <c r="BM1840" s="8">
        <f t="shared" si="2184"/>
        <v>0.32444673681795438</v>
      </c>
      <c r="BN1840" s="8">
        <f t="shared" si="2185"/>
        <v>0.67538175859154614</v>
      </c>
    </row>
    <row r="1841" spans="1:66" s="14" customFormat="1" x14ac:dyDescent="0.25">
      <c r="A1841" s="14" t="s">
        <v>303</v>
      </c>
      <c r="B1841" s="14" t="s">
        <v>380</v>
      </c>
      <c r="C1841" s="14" t="s">
        <v>374</v>
      </c>
      <c r="D1841" s="14" t="s">
        <v>578</v>
      </c>
      <c r="E1841" s="14">
        <f>VLOOKUP(A1841,home!$A$2:$E$405,3,FALSE)</f>
        <v>1.3961038961039001</v>
      </c>
      <c r="F1841" s="14">
        <f>VLOOKUP(B1841,home!$B$2:$E$405,3,FALSE)</f>
        <v>0.92</v>
      </c>
      <c r="G1841" s="14">
        <f>VLOOKUP(C1841,away!$B$2:$E$405,4,FALSE)</f>
        <v>0.82</v>
      </c>
      <c r="H1841" s="14">
        <f>VLOOKUP(A1841,away!$A$2:$E$405,3,FALSE)</f>
        <v>1.0324675324675301</v>
      </c>
      <c r="I1841" s="14">
        <f>VLOOKUP(C1841,away!$B$2:$E$405,3,FALSE)</f>
        <v>0.65</v>
      </c>
      <c r="J1841" s="14">
        <f>VLOOKUP(B1841,home!$B$2:$E$405,4,FALSE)</f>
        <v>0.83</v>
      </c>
      <c r="K1841" s="16">
        <f t="shared" si="2130"/>
        <v>1.0532207792207822</v>
      </c>
      <c r="L1841" s="16">
        <f t="shared" si="2131"/>
        <v>0.55701623376623244</v>
      </c>
      <c r="M1841" s="17">
        <f t="shared" si="2132"/>
        <v>0.19984024372858075</v>
      </c>
      <c r="N1841" s="17">
        <f t="shared" si="2133"/>
        <v>0.21047589721948687</v>
      </c>
      <c r="O1841" s="17">
        <f t="shared" si="2134"/>
        <v>0.11131425991662</v>
      </c>
      <c r="P1841" s="17">
        <f t="shared" si="2135"/>
        <v>0.11723849156776719</v>
      </c>
      <c r="Q1841" s="17">
        <f t="shared" si="2136"/>
        <v>0.11083879423835059</v>
      </c>
      <c r="R1841" s="17">
        <f t="shared" si="2137"/>
        <v>3.1001924911615578E-2</v>
      </c>
      <c r="S1841" s="17">
        <f t="shared" si="2138"/>
        <v>1.7194814778840831E-2</v>
      </c>
      <c r="T1841" s="17">
        <f t="shared" si="2139"/>
        <v>6.1739007721836422E-2</v>
      </c>
      <c r="U1841" s="17">
        <f t="shared" si="2140"/>
        <v>3.2651871512755941E-2</v>
      </c>
      <c r="V1841" s="17">
        <f t="shared" si="2141"/>
        <v>1.1208364963300938E-3</v>
      </c>
      <c r="W1841" s="17">
        <f t="shared" si="2142"/>
        <v>3.8912573745202524E-2</v>
      </c>
      <c r="X1841" s="17">
        <f t="shared" si="2143"/>
        <v>2.1674935273703486E-2</v>
      </c>
      <c r="Y1841" s="17">
        <f t="shared" si="2144"/>
        <v>6.0366454066425887E-3</v>
      </c>
      <c r="Z1841" s="17">
        <f t="shared" si="2145"/>
        <v>5.7561918179238822E-3</v>
      </c>
      <c r="AA1841" s="17">
        <f t="shared" si="2146"/>
        <v>6.0625408318180822E-3</v>
      </c>
      <c r="AB1841" s="17">
        <f t="shared" si="2147"/>
        <v>3.1925969894726243E-3</v>
      </c>
      <c r="AC1841" s="17">
        <f t="shared" si="2148"/>
        <v>4.1096946263209073E-5</v>
      </c>
      <c r="AD1841" s="17">
        <f t="shared" si="2149"/>
        <v>1.0245882810352087E-2</v>
      </c>
      <c r="AE1841" s="17">
        <f t="shared" si="2150"/>
        <v>5.7071230546324996E-3</v>
      </c>
      <c r="AF1841" s="17">
        <f t="shared" si="2151"/>
        <v>1.5894800947659155E-3</v>
      </c>
      <c r="AG1841" s="17">
        <f t="shared" si="2152"/>
        <v>2.9512207201096814E-4</v>
      </c>
      <c r="AH1841" s="17">
        <f t="shared" si="2153"/>
        <v>8.0157307181399082E-4</v>
      </c>
      <c r="AI1841" s="17">
        <f t="shared" si="2154"/>
        <v>8.4423341529832742E-4</v>
      </c>
      <c r="AJ1841" s="17">
        <f t="shared" si="2155"/>
        <v>4.4458208775236322E-4</v>
      </c>
      <c r="AK1841" s="17">
        <f t="shared" si="2156"/>
        <v>1.5608103096338208E-4</v>
      </c>
      <c r="AL1841" s="17">
        <f t="shared" si="2157"/>
        <v>9.643991416431881E-7</v>
      </c>
      <c r="AM1841" s="17">
        <f t="shared" si="2158"/>
        <v>2.1582353354647689E-3</v>
      </c>
      <c r="AN1841" s="17">
        <f t="shared" si="2159"/>
        <v>1.2021721181417868E-3</v>
      </c>
      <c r="AO1841" s="17">
        <f t="shared" si="2160"/>
        <v>3.3481469279305611E-4</v>
      </c>
      <c r="AP1841" s="17">
        <f t="shared" si="2161"/>
        <v>6.216573972972875E-5</v>
      </c>
      <c r="AQ1841" s="17">
        <f t="shared" si="2162"/>
        <v>8.6568315533863362E-6</v>
      </c>
      <c r="AR1841" s="17">
        <f t="shared" si="2163"/>
        <v>8.9297842710051788E-5</v>
      </c>
      <c r="AS1841" s="17">
        <f t="shared" si="2164"/>
        <v>9.405034348181559E-5</v>
      </c>
      <c r="AT1841" s="17">
        <f t="shared" si="2165"/>
        <v>4.9527888023950003E-5</v>
      </c>
      <c r="AU1841" s="17">
        <f t="shared" si="2166"/>
        <v>1.738793360591476E-5</v>
      </c>
      <c r="AV1841" s="17">
        <f t="shared" si="2167"/>
        <v>4.5783332453651915E-6</v>
      </c>
      <c r="AW1841" s="17">
        <f t="shared" si="2168"/>
        <v>1.5715984279069538E-8</v>
      </c>
      <c r="AX1841" s="17">
        <f t="shared" si="2169"/>
        <v>3.7884971696000488E-4</v>
      </c>
      <c r="AY1841" s="17">
        <f t="shared" si="2170"/>
        <v>2.1102544250446506E-4</v>
      </c>
      <c r="AZ1841" s="17">
        <f t="shared" si="2171"/>
        <v>5.877229860634487E-5</v>
      </c>
      <c r="BA1841" s="17">
        <f t="shared" si="2172"/>
        <v>1.0912374806496871E-5</v>
      </c>
      <c r="BB1841" s="17">
        <f t="shared" si="2173"/>
        <v>1.5195924790401012E-6</v>
      </c>
      <c r="BC1841" s="17">
        <f t="shared" si="2174"/>
        <v>1.6928753590688195E-7</v>
      </c>
      <c r="BD1841" s="17">
        <f t="shared" si="2175"/>
        <v>8.290058004967078E-6</v>
      </c>
      <c r="BE1841" s="17">
        <f t="shared" si="2176"/>
        <v>8.7312613517769086E-6</v>
      </c>
      <c r="BF1841" s="17">
        <f t="shared" si="2177"/>
        <v>4.597972942249387E-6</v>
      </c>
      <c r="BG1841" s="17">
        <f t="shared" si="2178"/>
        <v>1.6142268816906577E-6</v>
      </c>
      <c r="BH1841" s="17">
        <f t="shared" si="2179"/>
        <v>4.2503432354334188E-7</v>
      </c>
      <c r="BI1841" s="17">
        <f t="shared" si="2180"/>
        <v>8.953099628757934E-8</v>
      </c>
      <c r="BJ1841" s="18">
        <f t="shared" si="2181"/>
        <v>0.47194275506755901</v>
      </c>
      <c r="BK1841" s="18">
        <f t="shared" si="2182"/>
        <v>0.33564747335942818</v>
      </c>
      <c r="BL1841" s="18">
        <f t="shared" si="2183"/>
        <v>0.18674825419367791</v>
      </c>
      <c r="BM1841" s="18">
        <f t="shared" si="2184"/>
        <v>0.21917405312964772</v>
      </c>
      <c r="BN1841" s="18">
        <f t="shared" si="2185"/>
        <v>0.78070961158242103</v>
      </c>
    </row>
    <row r="1842" spans="1:66" x14ac:dyDescent="0.25">
      <c r="A1842" t="s">
        <v>72</v>
      </c>
      <c r="B1842" t="s">
        <v>79</v>
      </c>
      <c r="C1842" t="s">
        <v>326</v>
      </c>
      <c r="D1842" s="7" t="s">
        <v>579</v>
      </c>
      <c r="E1842">
        <f>VLOOKUP(A1842,home!$A$2:$E$405,3,FALSE)</f>
        <v>1.4148550724637701</v>
      </c>
      <c r="F1842">
        <f>VLOOKUP(B1842,home!$B$2:$E$405,3,FALSE)</f>
        <v>1.01</v>
      </c>
      <c r="G1842">
        <f>VLOOKUP(C1842,away!$B$2:$E$405,4,FALSE)</f>
        <v>1.01</v>
      </c>
      <c r="H1842">
        <f>VLOOKUP(A1842,away!$A$2:$E$405,3,FALSE)</f>
        <v>1.0942028985507199</v>
      </c>
      <c r="I1842">
        <f>VLOOKUP(C1842,away!$B$2:$E$405,3,FALSE)</f>
        <v>0.86</v>
      </c>
      <c r="J1842">
        <f>VLOOKUP(B1842,home!$B$2:$E$405,4,FALSE)</f>
        <v>1.1499999999999999</v>
      </c>
      <c r="K1842" s="3">
        <f t="shared" ref="K1842:K1880" si="2186">E1842*F1842*G1842</f>
        <v>1.4432936594202919</v>
      </c>
      <c r="L1842" s="3">
        <f t="shared" ref="L1842:L1880" si="2187">H1842*I1842*J1842</f>
        <v>1.0821666666666618</v>
      </c>
      <c r="M1842" s="5">
        <f t="shared" ref="M1842:M1880" si="2188">_xlfn.POISSON.DIST(0,K1842,FALSE) * _xlfn.POISSON.DIST(0,L1842,FALSE)</f>
        <v>8.0021468337748439E-2</v>
      </c>
      <c r="N1842" s="5">
        <f t="shared" ref="N1842:N1880" si="2189">_xlfn.POISSON.DIST(1,K1842,FALSE) * _xlfn.POISSON.DIST(0,L1842,FALSE)</f>
        <v>0.11549447786937397</v>
      </c>
      <c r="O1842" s="5">
        <f t="shared" ref="O1842:O1880" si="2190">_xlfn.POISSON.DIST(0,K1842,FALSE) * _xlfn.POISSON.DIST(1,L1842,FALSE)</f>
        <v>8.6596565652833052E-2</v>
      </c>
      <c r="P1842" s="5">
        <f t="shared" ref="P1842:P1880" si="2191">_xlfn.POISSON.DIST(1,K1842,FALSE) * _xlfn.POISSON.DIST(1,L1842,FALSE)</f>
        <v>0.12498427413430697</v>
      </c>
      <c r="Q1842" s="5">
        <f t="shared" ref="Q1842:Q1880" si="2192">_xlfn.POISSON.DIST(2,K1842,FALSE) * _xlfn.POISSON.DIST(0,L1842,FALSE)</f>
        <v>8.3346223803462335E-2</v>
      </c>
      <c r="R1842" s="5">
        <f t="shared" ref="R1842:R1880" si="2193">_xlfn.POISSON.DIST(0,K1842,FALSE) * _xlfn.POISSON.DIST(2,L1842,FALSE)</f>
        <v>4.6855958398653537E-2</v>
      </c>
      <c r="S1842" s="5">
        <f t="shared" ref="S1842:S1880" si="2194">_xlfn.POISSON.DIST(2,K1842,FALSE) * _xlfn.POISSON.DIST(2,L1842,FALSE)</f>
        <v>4.8802743517987544E-2</v>
      </c>
      <c r="T1842" s="5">
        <f t="shared" ref="T1842:T1880" si="2195">_xlfn.POISSON.DIST(2,K1842,FALSE) * _xlfn.POISSON.DIST(1,L1842,FALSE)</f>
        <v>9.0194505192646421E-2</v>
      </c>
      <c r="U1842" s="5">
        <f t="shared" ref="U1842:U1880" si="2196">_xlfn.POISSON.DIST(1,K1842,FALSE) * _xlfn.POISSON.DIST(2,L1842,FALSE)</f>
        <v>6.7626907662837632E-2</v>
      </c>
      <c r="V1842" s="5">
        <f t="shared" ref="V1842:V1880" si="2197">_xlfn.POISSON.DIST(3,K1842,FALSE) * _xlfn.POISSON.DIST(3,L1842,FALSE)</f>
        <v>8.4693598148128744E-3</v>
      </c>
      <c r="W1842" s="5">
        <f t="shared" ref="W1842:W1880" si="2198">_xlfn.POISSON.DIST(3,K1842,FALSE) * _xlfn.POISSON.DIST(0,L1842,FALSE)</f>
        <v>4.009769211738725E-2</v>
      </c>
      <c r="X1842" s="5">
        <f t="shared" ref="X1842:X1880" si="2199">_xlfn.POISSON.DIST(3,K1842,FALSE) * _xlfn.POISSON.DIST(1,L1842,FALSE)</f>
        <v>4.3392385819699043E-2</v>
      </c>
      <c r="Y1842" s="5">
        <f t="shared" ref="Y1842:Y1880" si="2200">_xlfn.POISSON.DIST(3,K1842,FALSE) * _xlfn.POISSON.DIST(2,L1842,FALSE)</f>
        <v>2.3478896760608717E-2</v>
      </c>
      <c r="Z1842" s="5">
        <f t="shared" ref="Z1842:Z1880" si="2201">_xlfn.POISSON.DIST(0,K1842,FALSE) * _xlfn.POISSON.DIST(3,L1842,FALSE)</f>
        <v>1.6901985437914227E-2</v>
      </c>
      <c r="AA1842" s="5">
        <f t="shared" ref="AA1842:AA1880" si="2202">_xlfn.POISSON.DIST(1,K1842,FALSE) * _xlfn.POISSON.DIST(3,L1842,FALSE)</f>
        <v>2.4394528414155712E-2</v>
      </c>
      <c r="AB1842" s="5">
        <f t="shared" ref="AB1842:AB1880" si="2203">_xlfn.POISSON.DIST(2,K1842,FALSE) * _xlfn.POISSON.DIST(3,L1842,FALSE)</f>
        <v>1.7604234092349545E-2</v>
      </c>
      <c r="AC1842" s="5">
        <f t="shared" ref="AC1842:AC1880" si="2204">_xlfn.POISSON.DIST(4,K1842,FALSE) * _xlfn.POISSON.DIST(4,L1842,FALSE)</f>
        <v>8.2676000174170905E-4</v>
      </c>
      <c r="AD1842" s="5">
        <f t="shared" ref="AD1842:AD1880" si="2205">_xlfn.POISSON.DIST(4,K1842,FALSE) * _xlfn.POISSON.DIST(0,L1842,FALSE)</f>
        <v>1.446818619760302E-2</v>
      </c>
      <c r="AE1842" s="5">
        <f t="shared" ref="AE1842:AE1880" si="2206">_xlfn.POISSON.DIST(4,K1842,FALSE) * _xlfn.POISSON.DIST(1,L1842,FALSE)</f>
        <v>1.5656988830172663E-2</v>
      </c>
      <c r="AF1842" s="5">
        <f t="shared" ref="AF1842:AF1880" si="2207">_xlfn.POISSON.DIST(4,K1842,FALSE) * _xlfn.POISSON.DIST(2,L1842,FALSE)</f>
        <v>8.4717357061925552E-3</v>
      </c>
      <c r="AG1842" s="5">
        <f t="shared" ref="AG1842:AG1880" si="2208">_xlfn.POISSON.DIST(4,K1842,FALSE) * _xlfn.POISSON.DIST(3,L1842,FALSE)</f>
        <v>3.0559433300171124E-3</v>
      </c>
      <c r="AH1842" s="5">
        <f t="shared" ref="AH1842:AH1880" si="2209">_xlfn.POISSON.DIST(0,K1842,FALSE) * _xlfn.POISSON.DIST(4,L1842,FALSE)</f>
        <v>4.5726913103490236E-3</v>
      </c>
      <c r="AI1842" s="5">
        <f t="shared" ref="AI1842:AI1880" si="2210">_xlfn.POISSON.DIST(1,K1842,FALSE) * _xlfn.POISSON.DIST(4,L1842,FALSE)</f>
        <v>6.5997363747130125E-3</v>
      </c>
      <c r="AJ1842" s="5">
        <f t="shared" ref="AJ1842:AJ1880" si="2211">_xlfn.POISSON.DIST(2,K1842,FALSE) * _xlfn.POISSON.DIST(4,L1842,FALSE)</f>
        <v>4.7626788317343769E-3</v>
      </c>
      <c r="AK1842" s="5">
        <f t="shared" ref="AK1842:AK1880" si="2212">_xlfn.POISSON.DIST(3,K1842,FALSE) * _xlfn.POISSON.DIST(4,L1842,FALSE)</f>
        <v>2.2913147198991559E-3</v>
      </c>
      <c r="AL1842" s="5">
        <f t="shared" ref="AL1842:AL1880" si="2213">_xlfn.POISSON.DIST(5,K1842,FALSE) * _xlfn.POISSON.DIST(5,L1842,FALSE)</f>
        <v>5.1652138281107308E-5</v>
      </c>
      <c r="AM1842" s="5">
        <f t="shared" ref="AM1842:AM1880" si="2214">_xlfn.POISSON.DIST(5,K1842,FALSE) * _xlfn.POISSON.DIST(0,L1842,FALSE)</f>
        <v>4.176368280462521E-3</v>
      </c>
      <c r="AN1842" s="5">
        <f t="shared" ref="AN1842:AN1880" si="2215">_xlfn.POISSON.DIST(5,K1842,FALSE) * _xlfn.POISSON.DIST(1,L1842,FALSE)</f>
        <v>4.5195265408405046E-3</v>
      </c>
      <c r="AO1842" s="5">
        <f t="shared" ref="AO1842:AO1880" si="2216">_xlfn.POISSON.DIST(5,K1842,FALSE) * _xlfn.POISSON.DIST(2,L1842,FALSE)</f>
        <v>2.4454404858064386E-3</v>
      </c>
      <c r="AP1842" s="5">
        <f t="shared" ref="AP1842:AP1880" si="2217">_xlfn.POISSON.DIST(5,K1842,FALSE) * _xlfn.POISSON.DIST(3,L1842,FALSE)</f>
        <v>8.8212472635228547E-4</v>
      </c>
      <c r="AQ1842" s="5">
        <f t="shared" ref="AQ1842:AQ1880" si="2218">_xlfn.POISSON.DIST(5,K1842,FALSE) * _xlfn.POISSON.DIST(4,L1842,FALSE)</f>
        <v>2.3865149367522344E-4</v>
      </c>
      <c r="AR1842" s="5">
        <f t="shared" ref="AR1842:AR1880" si="2219">_xlfn.POISSON.DIST(0,K1842,FALSE) * _xlfn.POISSON.DIST(5,L1842,FALSE)</f>
        <v>9.8968282260320298E-4</v>
      </c>
      <c r="AS1842" s="5">
        <f t="shared" ref="AS1842:AS1880" si="2220">_xlfn.POISSON.DIST(1,K1842,FALSE) * _xlfn.POISSON.DIST(5,L1842,FALSE)</f>
        <v>1.4284029427003805E-3</v>
      </c>
      <c r="AT1842" s="5">
        <f t="shared" ref="AT1842:AT1880" si="2221">_xlfn.POISSON.DIST(2,K1842,FALSE) * _xlfn.POISSON.DIST(5,L1842,FALSE)</f>
        <v>1.0308024551483727E-3</v>
      </c>
      <c r="AU1842" s="5">
        <f t="shared" ref="AU1842:AU1880" si="2222">_xlfn.POISSON.DIST(3,K1842,FALSE) * _xlfn.POISSON.DIST(5,L1842,FALSE)</f>
        <v>4.9591688254350518E-4</v>
      </c>
      <c r="AV1842" s="5">
        <f t="shared" ref="AV1842:AV1880" si="2223">_xlfn.POISSON.DIST(4,K1842,FALSE) * _xlfn.POISSON.DIST(5,L1842,FALSE)</f>
        <v>1.7893842304362982E-4</v>
      </c>
      <c r="AW1842" s="5">
        <f t="shared" ref="AW1842:AW1880" si="2224">_xlfn.POISSON.DIST(6,K1842,FALSE) * _xlfn.POISSON.DIST(6,L1842,FALSE)</f>
        <v>2.2409628679273455E-6</v>
      </c>
      <c r="AX1842" s="5">
        <f t="shared" ref="AX1842:AX1880" si="2225">_xlfn.POISSON.DIST(6,K1842,FALSE) * _xlfn.POISSON.DIST(0,L1842,FALSE)</f>
        <v>1.0046209764325979E-3</v>
      </c>
      <c r="AY1842" s="5">
        <f t="shared" ref="AY1842:AY1880" si="2226">_xlfn.POISSON.DIST(6,K1842,FALSE) * _xlfn.POISSON.DIST(1,L1842,FALSE)</f>
        <v>1.0871673333294714E-3</v>
      </c>
      <c r="AZ1842" s="5">
        <f t="shared" ref="AZ1842:AZ1880" si="2227">_xlfn.POISSON.DIST(6,K1842,FALSE) * _xlfn.POISSON.DIST(2,L1842,FALSE)</f>
        <v>5.8824812460901894E-4</v>
      </c>
      <c r="BA1842" s="5">
        <f t="shared" ref="BA1842:BA1880" si="2228">_xlfn.POISSON.DIST(6,K1842,FALSE) * _xlfn.POISSON.DIST(3,L1842,FALSE)</f>
        <v>2.1219417072701908E-4</v>
      </c>
      <c r="BB1842" s="5">
        <f t="shared" ref="BB1842:BB1880" si="2229">_xlfn.POISSON.DIST(6,K1842,FALSE) * _xlfn.POISSON.DIST(4,L1842,FALSE)</f>
        <v>5.7407364605438683E-5</v>
      </c>
      <c r="BC1842" s="5">
        <f t="shared" ref="BC1842:BC1880" si="2230">_xlfn.POISSON.DIST(6,K1842,FALSE) * _xlfn.POISSON.DIST(5,L1842,FALSE)</f>
        <v>1.242486727943706E-5</v>
      </c>
      <c r="BD1842" s="5">
        <f t="shared" ref="BD1842:BD1880" si="2231">_xlfn.POISSON.DIST(0,K1842,FALSE) * _xlfn.POISSON.DIST(6,L1842,FALSE)</f>
        <v>1.7850029353229347E-4</v>
      </c>
      <c r="BE1842" s="5">
        <f t="shared" ref="BE1842:BE1880" si="2232">_xlfn.POISSON.DIST(1,K1842,FALSE) * _xlfn.POISSON.DIST(6,L1842,FALSE)</f>
        <v>2.5762834185982016E-4</v>
      </c>
      <c r="BF1842" s="5">
        <f t="shared" ref="BF1842:BF1880" si="2233">_xlfn.POISSON.DIST(2,K1842,FALSE) * _xlfn.POISSON.DIST(6,L1842,FALSE)</f>
        <v>1.8591667614662087E-4</v>
      </c>
      <c r="BG1842" s="5">
        <f t="shared" ref="BG1842:BG1880" si="2234">_xlfn.POISSON.DIST(3,K1842,FALSE) * _xlfn.POISSON.DIST(6,L1842,FALSE)</f>
        <v>8.9444119954304552E-5</v>
      </c>
      <c r="BH1842" s="5">
        <f t="shared" ref="BH1842:BH1880" si="2235">_xlfn.POISSON.DIST(4,K1842,FALSE) * _xlfn.POISSON.DIST(6,L1842,FALSE)</f>
        <v>3.2273532800618967E-5</v>
      </c>
      <c r="BI1842" s="5">
        <f t="shared" ref="BI1842:BI1880" si="2236">_xlfn.POISSON.DIST(5,K1842,FALSE) * _xlfn.POISSON.DIST(6,L1842,FALSE)</f>
        <v>9.3160370516452266E-6</v>
      </c>
      <c r="BJ1842" s="8">
        <f t="shared" ref="BJ1842:BJ1880" si="2237">SUM(N1842,Q1842,T1842,W1842,X1842,Y1842,AD1842,AE1842,AF1842,AG1842,AM1842,AN1842,AO1842,AP1842,AQ1842,AX1842,AY1842,AZ1842,BA1842,BB1842,BC1842)</f>
        <v>0.45288120999128306</v>
      </c>
      <c r="BK1842" s="8">
        <f t="shared" ref="BK1842:BK1880" si="2238">SUM(M1842,P1842,S1842,V1842,AC1842,AL1842,AY1842)</f>
        <v>0.26424342527820815</v>
      </c>
      <c r="BL1842" s="8">
        <f t="shared" ref="BL1842:BL1880" si="2239">SUM(O1842,R1842,U1842,AA1842,AB1842,AH1842,AI1842,AJ1842,AK1842,AR1842,AS1842,AT1842,AU1842,AV1842,BD1842,BE1842,BF1842,BG1842,BH1842,BI1842)</f>
        <v>0.26618143798490934</v>
      </c>
      <c r="BM1842" s="8">
        <f t="shared" ref="BM1842:BM1880" si="2240">SUM(S1842:BI1842)</f>
        <v>0.461824164125475</v>
      </c>
      <c r="BN1842" s="8">
        <f t="shared" ref="BN1842:BN1880" si="2241">SUM(M1842:R1842)</f>
        <v>0.53729896819637835</v>
      </c>
    </row>
    <row r="1843" spans="1:66" x14ac:dyDescent="0.25">
      <c r="A1843" t="s">
        <v>72</v>
      </c>
      <c r="B1843" t="s">
        <v>78</v>
      </c>
      <c r="C1843" t="s">
        <v>88</v>
      </c>
      <c r="D1843" s="7" t="s">
        <v>579</v>
      </c>
      <c r="E1843">
        <f>VLOOKUP(A1843,home!$A$2:$E$405,3,FALSE)</f>
        <v>1.4148550724637701</v>
      </c>
      <c r="F1843">
        <f>VLOOKUP(B1843,home!$B$2:$E$405,3,FALSE)</f>
        <v>1.1399999999999999</v>
      </c>
      <c r="G1843">
        <f>VLOOKUP(C1843,away!$B$2:$E$405,4,FALSE)</f>
        <v>0.74</v>
      </c>
      <c r="H1843">
        <f>VLOOKUP(A1843,away!$A$2:$E$405,3,FALSE)</f>
        <v>1.0942028985507199</v>
      </c>
      <c r="I1843">
        <f>VLOOKUP(C1843,away!$B$2:$E$405,3,FALSE)</f>
        <v>0.89</v>
      </c>
      <c r="J1843">
        <f>VLOOKUP(B1843,home!$B$2:$E$405,4,FALSE)</f>
        <v>0.87</v>
      </c>
      <c r="K1843" s="3">
        <f t="shared" si="2186"/>
        <v>1.1935717391304363</v>
      </c>
      <c r="L1843" s="3">
        <f t="shared" si="2187"/>
        <v>0.84724130434782252</v>
      </c>
      <c r="M1843" s="5">
        <f t="shared" si="2188"/>
        <v>0.12992303484848464</v>
      </c>
      <c r="N1843" s="5">
        <f t="shared" si="2189"/>
        <v>0.15507246265721009</v>
      </c>
      <c r="O1843" s="5">
        <f t="shared" si="2190"/>
        <v>0.11007616150985769</v>
      </c>
      <c r="P1843" s="5">
        <f t="shared" si="2191"/>
        <v>0.13138379553012366</v>
      </c>
      <c r="Q1843" s="5">
        <f t="shared" si="2192"/>
        <v>9.2545054472502955E-2</v>
      </c>
      <c r="R1843" s="5">
        <f t="shared" si="2193"/>
        <v>4.6630535327606706E-2</v>
      </c>
      <c r="S1843" s="5">
        <f t="shared" si="2194"/>
        <v>3.3215244987218444E-2</v>
      </c>
      <c r="T1843" s="5">
        <f t="shared" si="2195"/>
        <v>7.8407992662223674E-2</v>
      </c>
      <c r="U1843" s="5">
        <f t="shared" si="2196"/>
        <v>5.5656889147554789E-2</v>
      </c>
      <c r="V1843" s="5">
        <f t="shared" si="2197"/>
        <v>3.7320770211489501E-3</v>
      </c>
      <c r="W1843" s="5">
        <f t="shared" si="2198"/>
        <v>3.6819720538222106E-2</v>
      </c>
      <c r="X1843" s="5">
        <f t="shared" si="2199"/>
        <v>3.1195188054525601E-2</v>
      </c>
      <c r="Y1843" s="5">
        <f t="shared" si="2200"/>
        <v>1.3214925908345941E-2</v>
      </c>
      <c r="Z1843" s="5">
        <f t="shared" si="2201"/>
        <v>1.316910519113291E-2</v>
      </c>
      <c r="AA1843" s="5">
        <f t="shared" si="2202"/>
        <v>1.5718271785772165E-2</v>
      </c>
      <c r="AB1843" s="5">
        <f t="shared" si="2203"/>
        <v>9.380442495734477E-3</v>
      </c>
      <c r="AC1843" s="5">
        <f t="shared" si="2204"/>
        <v>2.3587736232701695E-4</v>
      </c>
      <c r="AD1843" s="5">
        <f t="shared" si="2205"/>
        <v>1.0986744469275597E-2</v>
      </c>
      <c r="AE1843" s="5">
        <f t="shared" si="2206"/>
        <v>9.3084237146852811E-3</v>
      </c>
      <c r="AF1843" s="5">
        <f t="shared" si="2207"/>
        <v>3.9432405247260801E-3</v>
      </c>
      <c r="AG1843" s="5">
        <f t="shared" si="2208"/>
        <v>1.1136254151753722E-3</v>
      </c>
      <c r="AH1843" s="5">
        <f t="shared" si="2209"/>
        <v>2.7893524648072818E-3</v>
      </c>
      <c r="AI1843" s="5">
        <f t="shared" si="2210"/>
        <v>3.3292922724677968E-3</v>
      </c>
      <c r="AJ1843" s="5">
        <f t="shared" si="2211"/>
        <v>1.9868745838614553E-3</v>
      </c>
      <c r="AK1843" s="5">
        <f t="shared" si="2212"/>
        <v>7.9049245083119308E-4</v>
      </c>
      <c r="AL1843" s="5">
        <f t="shared" si="2213"/>
        <v>9.5411758748703964E-6</v>
      </c>
      <c r="AM1843" s="5">
        <f t="shared" si="2214"/>
        <v>2.6226935407149942E-3</v>
      </c>
      <c r="AN1843" s="5">
        <f t="shared" si="2215"/>
        <v>2.2220542963399801E-3</v>
      </c>
      <c r="AO1843" s="5">
        <f t="shared" si="2216"/>
        <v>9.4130809018138381E-4</v>
      </c>
      <c r="AP1843" s="5">
        <f t="shared" si="2217"/>
        <v>2.6583836470614453E-4</v>
      </c>
      <c r="AQ1843" s="5">
        <f t="shared" si="2218"/>
        <v>5.6307310714831504E-5</v>
      </c>
      <c r="AR1843" s="5">
        <f t="shared" si="2219"/>
        <v>4.726509241138271E-4</v>
      </c>
      <c r="AS1843" s="5">
        <f t="shared" si="2220"/>
        <v>5.641427854961486E-4</v>
      </c>
      <c r="AT1843" s="5">
        <f t="shared" si="2221"/>
        <v>3.3667244280126342E-4</v>
      </c>
      <c r="AU1843" s="5">
        <f t="shared" si="2222"/>
        <v>1.3394757102386544E-4</v>
      </c>
      <c r="AV1843" s="5">
        <f t="shared" si="2223"/>
        <v>3.9969008824813164E-5</v>
      </c>
      <c r="AW1843" s="5">
        <f t="shared" si="2224"/>
        <v>2.6801249886194532E-7</v>
      </c>
      <c r="AX1843" s="5">
        <f t="shared" si="2225"/>
        <v>5.2172881509955898E-4</v>
      </c>
      <c r="AY1843" s="5">
        <f t="shared" si="2226"/>
        <v>4.4203020182079418E-4</v>
      </c>
      <c r="AZ1843" s="5">
        <f t="shared" si="2227"/>
        <v>1.8725312237589045E-4</v>
      </c>
      <c r="BA1843" s="5">
        <f t="shared" si="2228"/>
        <v>5.2882859881650624E-5</v>
      </c>
      <c r="BB1843" s="5">
        <f t="shared" si="2229"/>
        <v>1.1201135795943202E-5</v>
      </c>
      <c r="BC1843" s="5">
        <f t="shared" si="2230"/>
        <v>1.8980129803864013E-6</v>
      </c>
      <c r="BD1843" s="5">
        <f t="shared" si="2231"/>
        <v>6.6741564241233723E-5</v>
      </c>
      <c r="BE1843" s="5">
        <f t="shared" si="2232"/>
        <v>7.9660844903695082E-5</v>
      </c>
      <c r="BF1843" s="5">
        <f t="shared" si="2233"/>
        <v>4.7540466596151651E-5</v>
      </c>
      <c r="BG1843" s="5">
        <f t="shared" si="2234"/>
        <v>1.8914319131413714E-5</v>
      </c>
      <c r="BH1843" s="5">
        <f t="shared" si="2235"/>
        <v>5.6438991950373855E-6</v>
      </c>
      <c r="BI1843" s="5">
        <f t="shared" si="2236"/>
        <v>1.3472797155395278E-6</v>
      </c>
      <c r="BJ1843" s="8">
        <f t="shared" si="2237"/>
        <v>0.43993257416750414</v>
      </c>
      <c r="BK1843" s="8">
        <f t="shared" si="2238"/>
        <v>0.29894160112699841</v>
      </c>
      <c r="BL1843" s="8">
        <f t="shared" si="2239"/>
        <v>0.24812554314453655</v>
      </c>
      <c r="BM1843" s="8">
        <f t="shared" si="2240"/>
        <v>0.33409601709506426</v>
      </c>
      <c r="BN1843" s="8">
        <f t="shared" si="2241"/>
        <v>0.66563104434578579</v>
      </c>
    </row>
    <row r="1844" spans="1:66" x14ac:dyDescent="0.25">
      <c r="A1844" t="s">
        <v>72</v>
      </c>
      <c r="B1844" t="s">
        <v>237</v>
      </c>
      <c r="C1844" t="s">
        <v>365</v>
      </c>
      <c r="D1844" s="7" t="s">
        <v>579</v>
      </c>
      <c r="E1844">
        <f>VLOOKUP(A1844,home!$A$2:$E$405,3,FALSE)</f>
        <v>1.4148550724637701</v>
      </c>
      <c r="F1844">
        <f>VLOOKUP(B1844,home!$B$2:$E$405,3,FALSE)</f>
        <v>1.17</v>
      </c>
      <c r="G1844">
        <f>VLOOKUP(C1844,away!$B$2:$E$405,4,FALSE)</f>
        <v>1.04</v>
      </c>
      <c r="H1844">
        <f>VLOOKUP(A1844,away!$A$2:$E$405,3,FALSE)</f>
        <v>1.0942028985507199</v>
      </c>
      <c r="I1844">
        <f>VLOOKUP(C1844,away!$B$2:$E$405,3,FALSE)</f>
        <v>0.92</v>
      </c>
      <c r="J1844">
        <f>VLOOKUP(B1844,home!$B$2:$E$405,4,FALSE)</f>
        <v>0.6</v>
      </c>
      <c r="K1844" s="3">
        <f t="shared" si="2186"/>
        <v>1.7215956521739153</v>
      </c>
      <c r="L1844" s="3">
        <f t="shared" si="2187"/>
        <v>0.60399999999999743</v>
      </c>
      <c r="M1844" s="5">
        <f t="shared" si="2188"/>
        <v>9.7725216473741383E-2</v>
      </c>
      <c r="N1844" s="5">
        <f t="shared" si="2189"/>
        <v>0.16824330778894783</v>
      </c>
      <c r="O1844" s="5">
        <f t="shared" si="2190"/>
        <v>5.9026030750139541E-2</v>
      </c>
      <c r="P1844" s="5">
        <f t="shared" si="2191"/>
        <v>0.10161895790452406</v>
      </c>
      <c r="Q1844" s="5">
        <f t="shared" si="2192"/>
        <v>0.14482347359840525</v>
      </c>
      <c r="R1844" s="5">
        <f t="shared" si="2193"/>
        <v>1.7825861286542063E-2</v>
      </c>
      <c r="S1844" s="5">
        <f t="shared" si="2194"/>
        <v>2.6416960172137675E-2</v>
      </c>
      <c r="T1844" s="5">
        <f t="shared" si="2195"/>
        <v>8.7473378053436399E-2</v>
      </c>
      <c r="U1844" s="5">
        <f t="shared" si="2196"/>
        <v>3.068892528716613E-2</v>
      </c>
      <c r="V1844" s="5">
        <f t="shared" si="2197"/>
        <v>3.05216795118957E-3</v>
      </c>
      <c r="W1844" s="5">
        <f t="shared" si="2198"/>
        <v>8.3109154159912768E-2</v>
      </c>
      <c r="X1844" s="5">
        <f t="shared" si="2199"/>
        <v>5.0197929112587102E-2</v>
      </c>
      <c r="Y1844" s="5">
        <f t="shared" si="2200"/>
        <v>1.5159774592001237E-2</v>
      </c>
      <c r="Z1844" s="5">
        <f t="shared" si="2201"/>
        <v>3.5889400723571208E-3</v>
      </c>
      <c r="AA1844" s="5">
        <f t="shared" si="2202"/>
        <v>6.1787036244827552E-3</v>
      </c>
      <c r="AB1844" s="5">
        <f t="shared" si="2203"/>
        <v>5.3186146479903638E-3</v>
      </c>
      <c r="AC1844" s="5">
        <f t="shared" si="2204"/>
        <v>1.9836111506133712E-4</v>
      </c>
      <c r="AD1844" s="5">
        <f t="shared" si="2205"/>
        <v>3.5770089614389371E-2</v>
      </c>
      <c r="AE1844" s="5">
        <f t="shared" si="2206"/>
        <v>2.1605134127091086E-2</v>
      </c>
      <c r="AF1844" s="5">
        <f t="shared" si="2207"/>
        <v>6.5247505063814795E-3</v>
      </c>
      <c r="AG1844" s="5">
        <f t="shared" si="2208"/>
        <v>1.3136497686181325E-3</v>
      </c>
      <c r="AH1844" s="5">
        <f t="shared" si="2209"/>
        <v>5.4192995092592277E-4</v>
      </c>
      <c r="AI1844" s="5">
        <f t="shared" si="2210"/>
        <v>9.3298424729689193E-4</v>
      </c>
      <c r="AJ1844" s="5">
        <f t="shared" si="2211"/>
        <v>8.0311081184654127E-4</v>
      </c>
      <c r="AK1844" s="5">
        <f t="shared" si="2212"/>
        <v>4.6087736062962301E-4</v>
      </c>
      <c r="AL1844" s="5">
        <f t="shared" si="2213"/>
        <v>8.2505828193191839E-6</v>
      </c>
      <c r="AM1844" s="5">
        <f t="shared" si="2214"/>
        <v>1.2316326151600804E-2</v>
      </c>
      <c r="AN1844" s="5">
        <f t="shared" si="2215"/>
        <v>7.4390609955668537E-3</v>
      </c>
      <c r="AO1844" s="5">
        <f t="shared" si="2216"/>
        <v>2.2465964206611799E-3</v>
      </c>
      <c r="AP1844" s="5">
        <f t="shared" si="2217"/>
        <v>4.5231474602644905E-4</v>
      </c>
      <c r="AQ1844" s="5">
        <f t="shared" si="2218"/>
        <v>6.8299526649993504E-5</v>
      </c>
      <c r="AR1844" s="5">
        <f t="shared" si="2219"/>
        <v>6.5465138071851232E-5</v>
      </c>
      <c r="AS1844" s="5">
        <f t="shared" si="2220"/>
        <v>1.1270449707346413E-4</v>
      </c>
      <c r="AT1844" s="5">
        <f t="shared" si="2221"/>
        <v>9.7015786071061831E-5</v>
      </c>
      <c r="AU1844" s="5">
        <f t="shared" si="2222"/>
        <v>5.5673985164058256E-5</v>
      </c>
      <c r="AV1844" s="5">
        <f t="shared" si="2223"/>
        <v>2.3962022699409435E-5</v>
      </c>
      <c r="AW1844" s="5">
        <f t="shared" si="2224"/>
        <v>2.3831436599508192E-7</v>
      </c>
      <c r="AX1844" s="5">
        <f t="shared" si="2225"/>
        <v>3.5339555922253071E-3</v>
      </c>
      <c r="AY1844" s="5">
        <f t="shared" si="2226"/>
        <v>2.1345091777040764E-3</v>
      </c>
      <c r="AZ1844" s="5">
        <f t="shared" si="2227"/>
        <v>6.4462177166662823E-4</v>
      </c>
      <c r="BA1844" s="5">
        <f t="shared" si="2228"/>
        <v>1.297838500288806E-4</v>
      </c>
      <c r="BB1844" s="5">
        <f t="shared" si="2229"/>
        <v>1.9597361354360885E-5</v>
      </c>
      <c r="BC1844" s="5">
        <f t="shared" si="2230"/>
        <v>2.3673612516067862E-6</v>
      </c>
      <c r="BD1844" s="5">
        <f t="shared" si="2231"/>
        <v>6.5901572325663244E-6</v>
      </c>
      <c r="BE1844" s="5">
        <f t="shared" si="2232"/>
        <v>1.1345586038728664E-5</v>
      </c>
      <c r="BF1844" s="5">
        <f t="shared" si="2233"/>
        <v>9.7662557978201757E-6</v>
      </c>
      <c r="BG1844" s="5">
        <f t="shared" si="2234"/>
        <v>5.604514506515169E-6</v>
      </c>
      <c r="BH1844" s="5">
        <f t="shared" si="2235"/>
        <v>2.4121769517405375E-6</v>
      </c>
      <c r="BI1844" s="5">
        <f t="shared" si="2236"/>
        <v>8.3055867047812695E-7</v>
      </c>
      <c r="BJ1844" s="8">
        <f t="shared" si="2237"/>
        <v>0.64320807427650695</v>
      </c>
      <c r="BK1844" s="8">
        <f t="shared" si="2238"/>
        <v>0.23115442337717743</v>
      </c>
      <c r="BL1844" s="8">
        <f t="shared" si="2239"/>
        <v>0.12216840864529752</v>
      </c>
      <c r="BM1844" s="8">
        <f t="shared" si="2240"/>
        <v>0.40872272770570062</v>
      </c>
      <c r="BN1844" s="8">
        <f t="shared" si="2241"/>
        <v>0.5892628478023002</v>
      </c>
    </row>
    <row r="1845" spans="1:66" x14ac:dyDescent="0.25">
      <c r="A1845" t="s">
        <v>72</v>
      </c>
      <c r="B1845" t="s">
        <v>93</v>
      </c>
      <c r="C1845" t="s">
        <v>103</v>
      </c>
      <c r="D1845" s="7" t="s">
        <v>579</v>
      </c>
      <c r="E1845">
        <f>VLOOKUP(A1845,home!$A$2:$E$405,3,FALSE)</f>
        <v>1.4148550724637701</v>
      </c>
      <c r="F1845">
        <f>VLOOKUP(B1845,home!$B$2:$E$405,3,FALSE)</f>
        <v>1.42</v>
      </c>
      <c r="G1845">
        <f>VLOOKUP(C1845,away!$B$2:$E$405,4,FALSE)</f>
        <v>0.98</v>
      </c>
      <c r="H1845">
        <f>VLOOKUP(A1845,away!$A$2:$E$405,3,FALSE)</f>
        <v>1.0942028985507199</v>
      </c>
      <c r="I1845">
        <f>VLOOKUP(C1845,away!$B$2:$E$405,3,FALSE)</f>
        <v>0.77</v>
      </c>
      <c r="J1845">
        <f>VLOOKUP(B1845,home!$B$2:$E$405,4,FALSE)</f>
        <v>0.69</v>
      </c>
      <c r="K1845" s="3">
        <f t="shared" si="2186"/>
        <v>1.9689123188405822</v>
      </c>
      <c r="L1845" s="3">
        <f t="shared" si="2187"/>
        <v>0.58134999999999748</v>
      </c>
      <c r="M1845" s="5">
        <f t="shared" si="2188"/>
        <v>7.8061186395267865E-2</v>
      </c>
      <c r="N1845" s="5">
        <f t="shared" si="2189"/>
        <v>0.15369563151695376</v>
      </c>
      <c r="O1845" s="5">
        <f t="shared" si="2190"/>
        <v>4.5380870710888782E-2</v>
      </c>
      <c r="P1845" s="5">
        <f t="shared" si="2191"/>
        <v>8.9350955382380678E-2</v>
      </c>
      <c r="Q1845" s="5">
        <f t="shared" si="2192"/>
        <v>0.15130661112285659</v>
      </c>
      <c r="R1845" s="5">
        <f t="shared" si="2193"/>
        <v>1.3191084593887535E-2</v>
      </c>
      <c r="S1845" s="5">
        <f t="shared" si="2194"/>
        <v>2.5568382945522834E-2</v>
      </c>
      <c r="T1845" s="5">
        <f t="shared" si="2195"/>
        <v>8.7962098376272307E-2</v>
      </c>
      <c r="U1845" s="5">
        <f t="shared" si="2196"/>
        <v>2.5972088955773385E-2</v>
      </c>
      <c r="V1845" s="5">
        <f t="shared" si="2197"/>
        <v>3.2518073311207426E-3</v>
      </c>
      <c r="W1845" s="5">
        <f t="shared" si="2198"/>
        <v>9.9303150187271233E-2</v>
      </c>
      <c r="X1845" s="5">
        <f t="shared" si="2199"/>
        <v>5.772988636136988E-2</v>
      </c>
      <c r="Y1845" s="5">
        <f t="shared" si="2200"/>
        <v>1.6780634718091113E-2</v>
      </c>
      <c r="Z1845" s="5">
        <f t="shared" si="2201"/>
        <v>2.5562123428854956E-3</v>
      </c>
      <c r="AA1845" s="5">
        <f t="shared" si="2202"/>
        <v>5.0329579714795984E-3</v>
      </c>
      <c r="AB1845" s="5">
        <f t="shared" si="2203"/>
        <v>4.9547264751265453E-3</v>
      </c>
      <c r="AC1845" s="5">
        <f t="shared" si="2204"/>
        <v>2.3263169025820234E-4</v>
      </c>
      <c r="AD1845" s="5">
        <f t="shared" si="2205"/>
        <v>4.8879798925848733E-2</v>
      </c>
      <c r="AE1845" s="5">
        <f t="shared" si="2206"/>
        <v>2.8416271105542037E-2</v>
      </c>
      <c r="AF1845" s="5">
        <f t="shared" si="2207"/>
        <v>8.2598996036033941E-3</v>
      </c>
      <c r="AG1845" s="5">
        <f t="shared" si="2208"/>
        <v>1.6006308781849378E-3</v>
      </c>
      <c r="AH1845" s="5">
        <f t="shared" si="2209"/>
        <v>3.7151351138411904E-4</v>
      </c>
      <c r="AI1845" s="5">
        <f t="shared" si="2210"/>
        <v>7.314775291799128E-4</v>
      </c>
      <c r="AJ1845" s="5">
        <f t="shared" si="2211"/>
        <v>7.2010755907870108E-4</v>
      </c>
      <c r="AK1845" s="5">
        <f t="shared" si="2212"/>
        <v>4.7260954798675881E-4</v>
      </c>
      <c r="AL1845" s="5">
        <f t="shared" si="2213"/>
        <v>1.0651062191926141E-5</v>
      </c>
      <c r="AM1845" s="5">
        <f t="shared" si="2214"/>
        <v>1.9248007649510821E-2</v>
      </c>
      <c r="AN1845" s="5">
        <f t="shared" si="2215"/>
        <v>1.1189829247043067E-2</v>
      </c>
      <c r="AO1845" s="5">
        <f t="shared" si="2216"/>
        <v>3.2526036163842286E-3</v>
      </c>
      <c r="AP1845" s="5">
        <f t="shared" si="2217"/>
        <v>6.3030037079498779E-4</v>
      </c>
      <c r="AQ1845" s="5">
        <f t="shared" si="2218"/>
        <v>9.1606280140416131E-5</v>
      </c>
      <c r="AR1845" s="5">
        <f t="shared" si="2219"/>
        <v>4.3195875968631346E-5</v>
      </c>
      <c r="AS1845" s="5">
        <f t="shared" si="2220"/>
        <v>8.5048892317748123E-5</v>
      </c>
      <c r="AT1845" s="5">
        <f t="shared" si="2221"/>
        <v>8.372690589408024E-5</v>
      </c>
      <c r="AU1845" s="5">
        <f t="shared" si="2222"/>
        <v>5.4950312144420223E-5</v>
      </c>
      <c r="AV1845" s="5">
        <f t="shared" si="2223"/>
        <v>2.7048086626321075E-5</v>
      </c>
      <c r="AW1845" s="5">
        <f t="shared" si="2224"/>
        <v>3.3865264566910372E-7</v>
      </c>
      <c r="AX1845" s="5">
        <f t="shared" si="2225"/>
        <v>6.3162732290432738E-3</v>
      </c>
      <c r="AY1845" s="5">
        <f t="shared" si="2226"/>
        <v>3.6719654417042913E-3</v>
      </c>
      <c r="AZ1845" s="5">
        <f t="shared" si="2227"/>
        <v>1.0673485547673901E-3</v>
      </c>
      <c r="BA1845" s="5">
        <f t="shared" si="2228"/>
        <v>2.0683436077133986E-4</v>
      </c>
      <c r="BB1845" s="5">
        <f t="shared" si="2229"/>
        <v>3.0060788908604473E-5</v>
      </c>
      <c r="BC1845" s="5">
        <f t="shared" si="2230"/>
        <v>3.4951679264034277E-6</v>
      </c>
      <c r="BD1845" s="5">
        <f t="shared" si="2231"/>
        <v>4.1853204157272841E-6</v>
      </c>
      <c r="BE1845" s="5">
        <f t="shared" si="2232"/>
        <v>8.2405289248204366E-6</v>
      </c>
      <c r="BF1845" s="5">
        <f t="shared" si="2233"/>
        <v>8.1124394569205499E-6</v>
      </c>
      <c r="BG1845" s="5">
        <f t="shared" si="2234"/>
        <v>5.3242273275264228E-6</v>
      </c>
      <c r="BH1845" s="5">
        <f t="shared" si="2235"/>
        <v>2.6207341933686131E-6</v>
      </c>
      <c r="BI1845" s="5">
        <f t="shared" si="2236"/>
        <v>1.0319991675460384E-6</v>
      </c>
      <c r="BJ1845" s="8">
        <f t="shared" si="2237"/>
        <v>0.69964293750298889</v>
      </c>
      <c r="BK1845" s="8">
        <f t="shared" si="2238"/>
        <v>0.2001475802484465</v>
      </c>
      <c r="BL1845" s="8">
        <f t="shared" si="2239"/>
        <v>9.7150922177222446E-2</v>
      </c>
      <c r="BM1845" s="8">
        <f t="shared" si="2240"/>
        <v>0.46483968576024964</v>
      </c>
      <c r="BN1845" s="8">
        <f t="shared" si="2241"/>
        <v>0.53098633972223519</v>
      </c>
    </row>
    <row r="1846" spans="1:66" x14ac:dyDescent="0.25">
      <c r="A1846" t="s">
        <v>72</v>
      </c>
      <c r="B1846" t="s">
        <v>81</v>
      </c>
      <c r="C1846" t="s">
        <v>75</v>
      </c>
      <c r="D1846" s="7" t="s">
        <v>579</v>
      </c>
      <c r="E1846">
        <f>VLOOKUP(A1846,home!$A$2:$E$405,3,FALSE)</f>
        <v>1.4148550724637701</v>
      </c>
      <c r="F1846">
        <f>VLOOKUP(B1846,home!$B$2:$E$405,3,FALSE)</f>
        <v>0.68</v>
      </c>
      <c r="G1846">
        <f>VLOOKUP(C1846,away!$B$2:$E$405,4,FALSE)</f>
        <v>0.74</v>
      </c>
      <c r="H1846">
        <f>VLOOKUP(A1846,away!$A$2:$E$405,3,FALSE)</f>
        <v>1.0942028985507199</v>
      </c>
      <c r="I1846">
        <f>VLOOKUP(C1846,away!$B$2:$E$405,3,FALSE)</f>
        <v>0.71</v>
      </c>
      <c r="J1846">
        <f>VLOOKUP(B1846,home!$B$2:$E$405,4,FALSE)</f>
        <v>1.1499999999999999</v>
      </c>
      <c r="K1846" s="3">
        <f t="shared" si="2186"/>
        <v>0.7119550724637691</v>
      </c>
      <c r="L1846" s="3">
        <f t="shared" si="2187"/>
        <v>0.89341666666666275</v>
      </c>
      <c r="M1846" s="5">
        <f t="shared" si="2188"/>
        <v>0.20081489028051902</v>
      </c>
      <c r="N1846" s="5">
        <f t="shared" si="2189"/>
        <v>0.14297117976147075</v>
      </c>
      <c r="O1846" s="5">
        <f t="shared" si="2190"/>
        <v>0.17941136989145287</v>
      </c>
      <c r="P1846" s="5">
        <f t="shared" si="2191"/>
        <v>0.12773283485189341</v>
      </c>
      <c r="Q1846" s="5">
        <f t="shared" si="2192"/>
        <v>5.0894528323654216E-2</v>
      </c>
      <c r="R1846" s="5">
        <f t="shared" si="2193"/>
        <v>8.0144554025260745E-2</v>
      </c>
      <c r="S1846" s="5">
        <f t="shared" si="2194"/>
        <v>2.0311836782259583E-2</v>
      </c>
      <c r="T1846" s="5">
        <f t="shared" si="2195"/>
        <v>4.5470019846491204E-2</v>
      </c>
      <c r="U1846" s="5">
        <f t="shared" si="2196"/>
        <v>5.7059321768630968E-2</v>
      </c>
      <c r="V1846" s="5">
        <f t="shared" si="2197"/>
        <v>1.4355334848275936E-3</v>
      </c>
      <c r="W1846" s="5">
        <f t="shared" si="2198"/>
        <v>1.2078205866892198E-2</v>
      </c>
      <c r="X1846" s="5">
        <f t="shared" si="2199"/>
        <v>1.0790870424912556E-2</v>
      </c>
      <c r="Y1846" s="5">
        <f t="shared" si="2200"/>
        <v>4.8203717427286246E-3</v>
      </c>
      <c r="Z1846" s="5">
        <f t="shared" si="2201"/>
        <v>2.3867493436244912E-2</v>
      </c>
      <c r="AA1846" s="5">
        <f t="shared" si="2202"/>
        <v>1.699258301893028E-2</v>
      </c>
      <c r="AB1846" s="5">
        <f t="shared" si="2203"/>
        <v>6.048977837294558E-3</v>
      </c>
      <c r="AC1846" s="5">
        <f t="shared" si="2204"/>
        <v>5.7068963264409572E-5</v>
      </c>
      <c r="AD1846" s="5">
        <f t="shared" si="2205"/>
        <v>2.1497849832988886E-3</v>
      </c>
      <c r="AE1846" s="5">
        <f t="shared" si="2206"/>
        <v>1.9206537338289401E-3</v>
      </c>
      <c r="AF1846" s="5">
        <f t="shared" si="2207"/>
        <v>8.579720283491656E-4</v>
      </c>
      <c r="AG1846" s="5">
        <f t="shared" si="2208"/>
        <v>2.5550883655364905E-4</v>
      </c>
      <c r="AH1846" s="5">
        <f t="shared" si="2209"/>
        <v>5.3309041068745951E-3</v>
      </c>
      <c r="AI1846" s="5">
        <f t="shared" si="2210"/>
        <v>3.7953642197073069E-3</v>
      </c>
      <c r="AJ1846" s="5">
        <f t="shared" si="2211"/>
        <v>1.3510644040340557E-3</v>
      </c>
      <c r="AK1846" s="5">
        <f t="shared" si="2212"/>
        <v>3.2063238522576177E-4</v>
      </c>
      <c r="AL1846" s="5">
        <f t="shared" si="2213"/>
        <v>1.4519999885743065E-6</v>
      </c>
      <c r="AM1846" s="5">
        <f t="shared" si="2214"/>
        <v>3.0611006471321673E-4</v>
      </c>
      <c r="AN1846" s="5">
        <f t="shared" si="2215"/>
        <v>2.7348383364919843E-4</v>
      </c>
      <c r="AO1846" s="5">
        <f t="shared" si="2216"/>
        <v>1.2216750752304349E-4</v>
      </c>
      <c r="AP1846" s="5">
        <f t="shared" si="2217"/>
        <v>3.6382162448737322E-5</v>
      </c>
      <c r="AQ1846" s="5">
        <f t="shared" si="2218"/>
        <v>8.126107575268983E-6</v>
      </c>
      <c r="AR1846" s="5">
        <f t="shared" si="2219"/>
        <v>9.5254371549670488E-4</v>
      </c>
      <c r="AS1846" s="5">
        <f t="shared" si="2220"/>
        <v>6.7816832999136436E-4</v>
      </c>
      <c r="AT1846" s="5">
        <f t="shared" si="2221"/>
        <v>2.4141269126081748E-4</v>
      </c>
      <c r="AU1846" s="5">
        <f t="shared" si="2222"/>
        <v>5.7291663366756285E-5</v>
      </c>
      <c r="AV1846" s="5">
        <f t="shared" si="2223"/>
        <v>1.0197272585962207E-5</v>
      </c>
      <c r="AW1846" s="5">
        <f t="shared" si="2224"/>
        <v>2.5654925080288823E-8</v>
      </c>
      <c r="AX1846" s="5">
        <f t="shared" si="2225"/>
        <v>3.6322768884131191E-5</v>
      </c>
      <c r="AY1846" s="5">
        <f t="shared" si="2226"/>
        <v>3.2451367100564063E-5</v>
      </c>
      <c r="AZ1846" s="5">
        <f t="shared" si="2227"/>
        <v>1.4496296111881075E-5</v>
      </c>
      <c r="BA1846" s="5">
        <f t="shared" si="2228"/>
        <v>4.3170775170965654E-6</v>
      </c>
      <c r="BB1846" s="5">
        <f t="shared" si="2229"/>
        <v>9.6423725126650149E-7</v>
      </c>
      <c r="BC1846" s="5">
        <f t="shared" si="2230"/>
        <v>1.7229312618046863E-7</v>
      </c>
      <c r="BD1846" s="5">
        <f t="shared" si="2231"/>
        <v>1.4183640519222393E-4</v>
      </c>
      <c r="BE1846" s="5">
        <f t="shared" si="2232"/>
        <v>1.0098114813663031E-4</v>
      </c>
      <c r="BF1846" s="5">
        <f t="shared" si="2233"/>
        <v>3.5947020319544604E-5</v>
      </c>
      <c r="BG1846" s="5">
        <f t="shared" si="2234"/>
        <v>8.530887818819321E-6</v>
      </c>
      <c r="BH1846" s="5">
        <f t="shared" si="2235"/>
        <v>1.5184022138069486E-6</v>
      </c>
      <c r="BI1846" s="5">
        <f t="shared" si="2236"/>
        <v>2.1620683163201477E-7</v>
      </c>
      <c r="BJ1846" s="8">
        <f t="shared" si="2237"/>
        <v>0.27304408926408075</v>
      </c>
      <c r="BK1846" s="8">
        <f t="shared" si="2238"/>
        <v>0.35038606772985315</v>
      </c>
      <c r="BL1846" s="8">
        <f t="shared" si="2239"/>
        <v>0.35268341540062537</v>
      </c>
      <c r="BM1846" s="8">
        <f t="shared" si="2240"/>
        <v>0.2179792829843778</v>
      </c>
      <c r="BN1846" s="8">
        <f t="shared" si="2241"/>
        <v>0.78196935713425109</v>
      </c>
    </row>
    <row r="1847" spans="1:66" x14ac:dyDescent="0.25">
      <c r="A1847" t="s">
        <v>72</v>
      </c>
      <c r="B1847" t="s">
        <v>367</v>
      </c>
      <c r="C1847" t="s">
        <v>82</v>
      </c>
      <c r="D1847" s="7" t="s">
        <v>579</v>
      </c>
      <c r="E1847">
        <f>VLOOKUP(A1847,home!$A$2:$E$405,3,FALSE)</f>
        <v>1.4148550724637701</v>
      </c>
      <c r="F1847">
        <f>VLOOKUP(B1847,home!$B$2:$E$405,3,FALSE)</f>
        <v>1.01</v>
      </c>
      <c r="G1847">
        <f>VLOOKUP(C1847,away!$B$2:$E$405,4,FALSE)</f>
        <v>1.43</v>
      </c>
      <c r="H1847">
        <f>VLOOKUP(A1847,away!$A$2:$E$405,3,FALSE)</f>
        <v>1.0942028985507199</v>
      </c>
      <c r="I1847">
        <f>VLOOKUP(C1847,away!$B$2:$E$405,3,FALSE)</f>
        <v>0.38</v>
      </c>
      <c r="J1847">
        <f>VLOOKUP(B1847,home!$B$2:$E$405,4,FALSE)</f>
        <v>1.75</v>
      </c>
      <c r="K1847" s="3">
        <f t="shared" si="2186"/>
        <v>2.0434751811594229</v>
      </c>
      <c r="L1847" s="3">
        <f t="shared" si="2187"/>
        <v>0.72764492753622878</v>
      </c>
      <c r="M1847" s="5">
        <f t="shared" si="2188"/>
        <v>6.2591855780319894E-2</v>
      </c>
      <c r="N1847" s="5">
        <f t="shared" si="2189"/>
        <v>0.12790490382979366</v>
      </c>
      <c r="O1847" s="5">
        <f t="shared" si="2190"/>
        <v>4.5544646363628954E-2</v>
      </c>
      <c r="P1847" s="5">
        <f t="shared" si="2191"/>
        <v>9.3069354478758526E-2</v>
      </c>
      <c r="Q1847" s="5">
        <f t="shared" si="2192"/>
        <v>0.13068524826238315</v>
      </c>
      <c r="R1847" s="5">
        <f t="shared" si="2193"/>
        <v>1.6570165451462976E-2</v>
      </c>
      <c r="S1847" s="5">
        <f t="shared" si="2194"/>
        <v>3.4596772356030238E-2</v>
      </c>
      <c r="T1847" s="5">
        <f t="shared" si="2195"/>
        <v>9.5092458001935845E-2</v>
      </c>
      <c r="U1847" s="5">
        <f t="shared" si="2196"/>
        <v>3.3860721847769913E-2</v>
      </c>
      <c r="V1847" s="5">
        <f t="shared" si="2197"/>
        <v>5.7158648057366876E-3</v>
      </c>
      <c r="W1847" s="5">
        <f t="shared" si="2198"/>
        <v>8.9017353789279177E-2</v>
      </c>
      <c r="X1847" s="5">
        <f t="shared" si="2199"/>
        <v>6.4773025947466895E-2</v>
      </c>
      <c r="Y1847" s="5">
        <f t="shared" si="2200"/>
        <v>2.3565881885923401E-2</v>
      </c>
      <c r="Z1847" s="5">
        <f t="shared" si="2201"/>
        <v>4.0190656130643663E-3</v>
      </c>
      <c r="AA1847" s="5">
        <f t="shared" si="2202"/>
        <v>8.2128608317483132E-3</v>
      </c>
      <c r="AB1847" s="5">
        <f t="shared" si="2203"/>
        <v>8.391388637997009E-3</v>
      </c>
      <c r="AC1847" s="5">
        <f t="shared" si="2204"/>
        <v>5.3119116010160524E-4</v>
      </c>
      <c r="AD1847" s="5">
        <f t="shared" si="2205"/>
        <v>4.5476188290219925E-2</v>
      </c>
      <c r="AE1847" s="5">
        <f t="shared" si="2206"/>
        <v>3.3090517733060973E-2</v>
      </c>
      <c r="AF1847" s="5">
        <f t="shared" si="2207"/>
        <v>1.203907368900472E-2</v>
      </c>
      <c r="AG1847" s="5">
        <f t="shared" si="2208"/>
        <v>2.920056967346386E-3</v>
      </c>
      <c r="AH1847" s="5">
        <f t="shared" si="2209"/>
        <v>7.3111317669539229E-4</v>
      </c>
      <c r="AI1847" s="5">
        <f t="shared" si="2210"/>
        <v>1.494011631195658E-3</v>
      </c>
      <c r="AJ1847" s="5">
        <f t="shared" si="2211"/>
        <v>1.5264878443559165E-3</v>
      </c>
      <c r="AK1847" s="5">
        <f t="shared" si="2212"/>
        <v>1.039780008094288E-3</v>
      </c>
      <c r="AL1847" s="5">
        <f t="shared" si="2213"/>
        <v>3.1593642820875387E-5</v>
      </c>
      <c r="AM1847" s="5">
        <f t="shared" si="2214"/>
        <v>1.8585892420959441E-2</v>
      </c>
      <c r="AN1847" s="5">
        <f t="shared" si="2215"/>
        <v>1.3523930343845176E-2</v>
      </c>
      <c r="AO1847" s="5">
        <f t="shared" si="2216"/>
        <v>4.9203096575261137E-3</v>
      </c>
      <c r="AP1847" s="5">
        <f t="shared" si="2217"/>
        <v>1.1934127880687986E-3</v>
      </c>
      <c r="AQ1847" s="5">
        <f t="shared" si="2218"/>
        <v>2.170951904237824E-4</v>
      </c>
      <c r="AR1847" s="5">
        <f t="shared" si="2219"/>
        <v>1.0639815889546016E-4</v>
      </c>
      <c r="AS1847" s="5">
        <f t="shared" si="2220"/>
        <v>2.1742199702392951E-4</v>
      </c>
      <c r="AT1847" s="5">
        <f t="shared" si="2221"/>
        <v>2.2214822737825902E-4</v>
      </c>
      <c r="AU1847" s="5">
        <f t="shared" si="2222"/>
        <v>1.5131812972867751E-4</v>
      </c>
      <c r="AV1847" s="5">
        <f t="shared" si="2223"/>
        <v>7.7303710640003564E-5</v>
      </c>
      <c r="AW1847" s="5">
        <f t="shared" si="2224"/>
        <v>1.3049265783125944E-6</v>
      </c>
      <c r="AX1847" s="5">
        <f t="shared" si="2225"/>
        <v>6.3299683136549406E-3</v>
      </c>
      <c r="AY1847" s="5">
        <f t="shared" si="2226"/>
        <v>4.6059693348960732E-3</v>
      </c>
      <c r="AZ1847" s="5">
        <f t="shared" si="2227"/>
        <v>1.6757551114622725E-3</v>
      </c>
      <c r="BA1847" s="5">
        <f t="shared" si="2228"/>
        <v>4.0645156888281006E-4</v>
      </c>
      <c r="BB1847" s="5">
        <f t="shared" si="2229"/>
        <v>7.3938105596679698E-5</v>
      </c>
      <c r="BC1847" s="5">
        <f t="shared" si="2230"/>
        <v>1.0760137497812407E-5</v>
      </c>
      <c r="BD1847" s="5">
        <f t="shared" si="2231"/>
        <v>1.2903346769912544E-5</v>
      </c>
      <c r="BE1847" s="5">
        <f t="shared" si="2232"/>
        <v>2.6367668878209886E-5</v>
      </c>
      <c r="BF1847" s="5">
        <f t="shared" si="2233"/>
        <v>2.694083846882582E-5</v>
      </c>
      <c r="BG1847" s="5">
        <f t="shared" si="2234"/>
        <v>1.8350978256890199E-5</v>
      </c>
      <c r="BH1847" s="5">
        <f t="shared" si="2235"/>
        <v>9.3749421544878309E-6</v>
      </c>
      <c r="BI1847" s="5">
        <f t="shared" si="2236"/>
        <v>3.831492323500227E-6</v>
      </c>
      <c r="BJ1847" s="8">
        <f t="shared" si="2237"/>
        <v>0.67610819136922806</v>
      </c>
      <c r="BK1847" s="8">
        <f t="shared" si="2238"/>
        <v>0.2011426015586639</v>
      </c>
      <c r="BL1847" s="8">
        <f t="shared" si="2239"/>
        <v>0.11824353528346658</v>
      </c>
      <c r="BM1847" s="8">
        <f t="shared" si="2240"/>
        <v>0.5185425552497579</v>
      </c>
      <c r="BN1847" s="8">
        <f t="shared" si="2241"/>
        <v>0.47636617416634719</v>
      </c>
    </row>
    <row r="1848" spans="1:66" x14ac:dyDescent="0.25">
      <c r="A1848" t="s">
        <v>91</v>
      </c>
      <c r="B1848" t="s">
        <v>98</v>
      </c>
      <c r="C1848" t="s">
        <v>100</v>
      </c>
      <c r="D1848" s="7" t="s">
        <v>579</v>
      </c>
      <c r="E1848">
        <f>VLOOKUP(A1848,home!$A$2:$E$405,3,FALSE)</f>
        <v>1.5</v>
      </c>
      <c r="F1848">
        <f>VLOOKUP(B1848,home!$B$2:$E$405,3,FALSE)</f>
        <v>0.99</v>
      </c>
      <c r="G1848">
        <f>VLOOKUP(C1848,away!$B$2:$E$405,4,FALSE)</f>
        <v>1.3</v>
      </c>
      <c r="H1848">
        <f>VLOOKUP(A1848,away!$A$2:$E$405,3,FALSE)</f>
        <v>1.1974637681159399</v>
      </c>
      <c r="I1848">
        <f>VLOOKUP(C1848,away!$B$2:$E$405,3,FALSE)</f>
        <v>0.84</v>
      </c>
      <c r="J1848">
        <f>VLOOKUP(B1848,home!$B$2:$E$405,4,FALSE)</f>
        <v>0.94</v>
      </c>
      <c r="K1848" s="3">
        <f t="shared" si="2186"/>
        <v>1.9304999999999999</v>
      </c>
      <c r="L1848" s="3">
        <f t="shared" si="2187"/>
        <v>0.94551739130434609</v>
      </c>
      <c r="M1848" s="5">
        <f t="shared" si="2188"/>
        <v>5.6358771401873849E-2</v>
      </c>
      <c r="N1848" s="5">
        <f t="shared" si="2189"/>
        <v>0.10880060819131745</v>
      </c>
      <c r="O1848" s="5">
        <f t="shared" si="2190"/>
        <v>5.3288198513017748E-2</v>
      </c>
      <c r="P1848" s="5">
        <f t="shared" si="2191"/>
        <v>0.10287286722938076</v>
      </c>
      <c r="Q1848" s="5">
        <f t="shared" si="2192"/>
        <v>0.1050197870566692</v>
      </c>
      <c r="R1848" s="5">
        <f t="shared" si="2193"/>
        <v>2.5192459222668336E-2</v>
      </c>
      <c r="S1848" s="5">
        <f t="shared" si="2194"/>
        <v>4.6944009551465923E-2</v>
      </c>
      <c r="T1848" s="5">
        <f t="shared" si="2195"/>
        <v>9.9298035093159792E-2</v>
      </c>
      <c r="U1848" s="5">
        <f t="shared" si="2196"/>
        <v>4.8634042529361217E-2</v>
      </c>
      <c r="V1848" s="5">
        <f t="shared" si="2197"/>
        <v>9.5208779626964647E-3</v>
      </c>
      <c r="W1848" s="5">
        <f t="shared" si="2198"/>
        <v>6.7580232970966617E-2</v>
      </c>
      <c r="X1848" s="5">
        <f t="shared" si="2199"/>
        <v>6.3898285582448311E-2</v>
      </c>
      <c r="Y1848" s="5">
        <f t="shared" si="2200"/>
        <v>3.0208470146368314E-2</v>
      </c>
      <c r="Z1848" s="5">
        <f t="shared" si="2201"/>
        <v>7.9399694415861616E-3</v>
      </c>
      <c r="AA1848" s="5">
        <f t="shared" si="2202"/>
        <v>1.5328111006982083E-2</v>
      </c>
      <c r="AB1848" s="5">
        <f t="shared" si="2203"/>
        <v>1.4795459149489459E-2</v>
      </c>
      <c r="AC1848" s="5">
        <f t="shared" si="2204"/>
        <v>1.0861663479802247E-3</v>
      </c>
      <c r="AD1848" s="5">
        <f t="shared" si="2205"/>
        <v>3.2615909937612764E-2</v>
      </c>
      <c r="AE1848" s="5">
        <f t="shared" si="2206"/>
        <v>3.0838910079229124E-2</v>
      </c>
      <c r="AF1848" s="5">
        <f t="shared" si="2207"/>
        <v>1.457936290439101E-2</v>
      </c>
      <c r="AG1848" s="5">
        <f t="shared" si="2208"/>
        <v>4.595013726746382E-3</v>
      </c>
      <c r="AH1848" s="5">
        <f t="shared" si="2209"/>
        <v>1.8768447983611926E-3</v>
      </c>
      <c r="AI1848" s="5">
        <f t="shared" si="2210"/>
        <v>3.6232488832362818E-3</v>
      </c>
      <c r="AJ1848" s="5">
        <f t="shared" si="2211"/>
        <v>3.4973409845438217E-3</v>
      </c>
      <c r="AK1848" s="5">
        <f t="shared" si="2212"/>
        <v>2.2505389235539489E-3</v>
      </c>
      <c r="AL1848" s="5">
        <f t="shared" si="2213"/>
        <v>7.9304103851402235E-5</v>
      </c>
      <c r="AM1848" s="5">
        <f t="shared" si="2214"/>
        <v>1.2593002826912286E-2</v>
      </c>
      <c r="AN1848" s="5">
        <f t="shared" si="2215"/>
        <v>1.1906903181590361E-2</v>
      </c>
      <c r="AO1848" s="5">
        <f t="shared" si="2216"/>
        <v>5.6290920173853671E-3</v>
      </c>
      <c r="AP1848" s="5">
        <f t="shared" si="2217"/>
        <v>1.7741347998967774E-3</v>
      </c>
      <c r="AQ1848" s="5">
        <f t="shared" si="2218"/>
        <v>4.1936882695516465E-4</v>
      </c>
      <c r="AR1848" s="5">
        <f t="shared" si="2219"/>
        <v>3.5491787952592139E-4</v>
      </c>
      <c r="AS1848" s="5">
        <f t="shared" si="2220"/>
        <v>6.851689664247911E-4</v>
      </c>
      <c r="AT1848" s="5">
        <f t="shared" si="2221"/>
        <v>6.6135934484152982E-4</v>
      </c>
      <c r="AU1848" s="5">
        <f t="shared" si="2222"/>
        <v>4.2558473840552434E-4</v>
      </c>
      <c r="AV1848" s="5">
        <f t="shared" si="2223"/>
        <v>2.0539783437296621E-4</v>
      </c>
      <c r="AW1848" s="5">
        <f t="shared" si="2224"/>
        <v>4.0209853287160718E-6</v>
      </c>
      <c r="AX1848" s="5">
        <f t="shared" si="2225"/>
        <v>4.0517986595590251E-3</v>
      </c>
      <c r="AY1848" s="5">
        <f t="shared" si="2226"/>
        <v>3.8310460986766964E-3</v>
      </c>
      <c r="AZ1848" s="5">
        <f t="shared" si="2227"/>
        <v>1.8111603565937409E-3</v>
      </c>
      <c r="BA1848" s="5">
        <f t="shared" si="2228"/>
        <v>5.7082787186678785E-4</v>
      </c>
      <c r="BB1848" s="5">
        <f t="shared" si="2229"/>
        <v>1.3493192007282413E-4</v>
      </c>
      <c r="BC1848" s="5">
        <f t="shared" si="2230"/>
        <v>2.5516095414188653E-5</v>
      </c>
      <c r="BD1848" s="5">
        <f t="shared" si="2231"/>
        <v>5.5930171262769864E-5</v>
      </c>
      <c r="BE1848" s="5">
        <f t="shared" si="2232"/>
        <v>1.0797319562277722E-4</v>
      </c>
      <c r="BF1848" s="5">
        <f t="shared" si="2233"/>
        <v>1.0422112707488573E-4</v>
      </c>
      <c r="BG1848" s="5">
        <f t="shared" si="2234"/>
        <v>6.7066295272688947E-5</v>
      </c>
      <c r="BH1848" s="5">
        <f t="shared" si="2235"/>
        <v>3.236787075598151E-5</v>
      </c>
      <c r="BI1848" s="5">
        <f t="shared" si="2236"/>
        <v>1.2497234898884458E-5</v>
      </c>
      <c r="BJ1848" s="8">
        <f t="shared" si="2237"/>
        <v>0.60018239834383236</v>
      </c>
      <c r="BK1848" s="8">
        <f t="shared" si="2238"/>
        <v>0.22069304269592532</v>
      </c>
      <c r="BL1848" s="8">
        <f t="shared" si="2239"/>
        <v>0.17119872866967281</v>
      </c>
      <c r="BM1848" s="8">
        <f t="shared" si="2240"/>
        <v>0.5446544224227412</v>
      </c>
      <c r="BN1848" s="8">
        <f t="shared" si="2241"/>
        <v>0.45153269161492732</v>
      </c>
    </row>
    <row r="1849" spans="1:66" x14ac:dyDescent="0.25">
      <c r="A1849" t="s">
        <v>91</v>
      </c>
      <c r="B1849" t="s">
        <v>118</v>
      </c>
      <c r="C1849" t="s">
        <v>117</v>
      </c>
      <c r="D1849" s="7" t="s">
        <v>579</v>
      </c>
      <c r="E1849">
        <f>VLOOKUP(A1849,home!$A$2:$E$405,3,FALSE)</f>
        <v>1.5</v>
      </c>
      <c r="F1849">
        <f>VLOOKUP(B1849,home!$B$2:$E$405,3,FALSE)</f>
        <v>0.96</v>
      </c>
      <c r="G1849">
        <f>VLOOKUP(C1849,away!$B$2:$E$405,4,FALSE)</f>
        <v>0.9</v>
      </c>
      <c r="H1849">
        <f>VLOOKUP(A1849,away!$A$2:$E$405,3,FALSE)</f>
        <v>1.1974637681159399</v>
      </c>
      <c r="I1849">
        <f>VLOOKUP(C1849,away!$B$2:$E$405,3,FALSE)</f>
        <v>0.84</v>
      </c>
      <c r="J1849">
        <f>VLOOKUP(B1849,home!$B$2:$E$405,4,FALSE)</f>
        <v>1.0900000000000001</v>
      </c>
      <c r="K1849" s="3">
        <f t="shared" si="2186"/>
        <v>1.296</v>
      </c>
      <c r="L1849" s="3">
        <f t="shared" si="2187"/>
        <v>1.0963978260869547</v>
      </c>
      <c r="M1849" s="5">
        <f t="shared" si="2188"/>
        <v>9.141023503638665E-2</v>
      </c>
      <c r="N1849" s="5">
        <f t="shared" si="2189"/>
        <v>0.1184676646071571</v>
      </c>
      <c r="O1849" s="5">
        <f t="shared" si="2190"/>
        <v>0.1002219829759919</v>
      </c>
      <c r="P1849" s="5">
        <f t="shared" si="2191"/>
        <v>0.12988768993688551</v>
      </c>
      <c r="Q1849" s="5">
        <f t="shared" si="2192"/>
        <v>7.6767046665437808E-2</v>
      </c>
      <c r="R1849" s="5">
        <f t="shared" si="2193"/>
        <v>5.4941582130500648E-2</v>
      </c>
      <c r="S1849" s="5">
        <f t="shared" si="2194"/>
        <v>4.6140380205851497E-2</v>
      </c>
      <c r="T1849" s="5">
        <f t="shared" si="2195"/>
        <v>8.4167223079101822E-2</v>
      </c>
      <c r="U1849" s="5">
        <f t="shared" si="2196"/>
        <v>7.1204290441128831E-2</v>
      </c>
      <c r="V1849" s="5">
        <f t="shared" si="2197"/>
        <v>7.2847026075630447E-3</v>
      </c>
      <c r="W1849" s="5">
        <f t="shared" si="2198"/>
        <v>3.316336415946914E-2</v>
      </c>
      <c r="X1849" s="5">
        <f t="shared" si="2199"/>
        <v>3.6360240370171992E-2</v>
      </c>
      <c r="Y1849" s="5">
        <f t="shared" si="2200"/>
        <v>1.993264424892785E-2</v>
      </c>
      <c r="Z1849" s="5">
        <f t="shared" si="2201"/>
        <v>2.0079277069886263E-2</v>
      </c>
      <c r="AA1849" s="5">
        <f t="shared" si="2202"/>
        <v>2.6022743082572596E-2</v>
      </c>
      <c r="AB1849" s="5">
        <f t="shared" si="2203"/>
        <v>1.6862737517507043E-2</v>
      </c>
      <c r="AC1849" s="5">
        <f t="shared" si="2204"/>
        <v>6.4694150031238955E-4</v>
      </c>
      <c r="AD1849" s="5">
        <f t="shared" si="2205"/>
        <v>1.0744929987668003E-2</v>
      </c>
      <c r="AE1849" s="5">
        <f t="shared" si="2206"/>
        <v>1.1780717879935728E-2</v>
      </c>
      <c r="AF1849" s="5">
        <f t="shared" si="2207"/>
        <v>6.4581767366526247E-3</v>
      </c>
      <c r="AG1849" s="5">
        <f t="shared" si="2208"/>
        <v>2.3602436448504271E-3</v>
      </c>
      <c r="AH1849" s="5">
        <f t="shared" si="2209"/>
        <v>5.5037189322052326E-3</v>
      </c>
      <c r="AI1849" s="5">
        <f t="shared" si="2210"/>
        <v>7.1328197361379816E-3</v>
      </c>
      <c r="AJ1849" s="5">
        <f t="shared" si="2211"/>
        <v>4.6220671890174134E-3</v>
      </c>
      <c r="AK1849" s="5">
        <f t="shared" si="2212"/>
        <v>1.9967330256555225E-3</v>
      </c>
      <c r="AL1849" s="5">
        <f t="shared" si="2213"/>
        <v>3.6770384395765037E-5</v>
      </c>
      <c r="AM1849" s="5">
        <f t="shared" si="2214"/>
        <v>2.7850858528035457E-3</v>
      </c>
      <c r="AN1849" s="5">
        <f t="shared" si="2215"/>
        <v>3.0535620744793399E-3</v>
      </c>
      <c r="AO1849" s="5">
        <f t="shared" si="2216"/>
        <v>1.6739594101403596E-3</v>
      </c>
      <c r="AP1849" s="5">
        <f t="shared" si="2217"/>
        <v>6.1177515274523048E-4</v>
      </c>
      <c r="AQ1849" s="5">
        <f t="shared" si="2218"/>
        <v>1.676872368809713E-4</v>
      </c>
      <c r="AR1849" s="5">
        <f t="shared" si="2219"/>
        <v>1.2068530945326869E-3</v>
      </c>
      <c r="AS1849" s="5">
        <f t="shared" si="2220"/>
        <v>1.5640816105143621E-3</v>
      </c>
      <c r="AT1849" s="5">
        <f t="shared" si="2221"/>
        <v>1.0135248836133069E-3</v>
      </c>
      <c r="AU1849" s="5">
        <f t="shared" si="2222"/>
        <v>4.378427497209486E-4</v>
      </c>
      <c r="AV1849" s="5">
        <f t="shared" si="2223"/>
        <v>1.4186105090958738E-4</v>
      </c>
      <c r="AW1849" s="5">
        <f t="shared" si="2224"/>
        <v>1.451338902572343E-6</v>
      </c>
      <c r="AX1849" s="5">
        <f t="shared" si="2225"/>
        <v>6.0157854420556523E-4</v>
      </c>
      <c r="AY1849" s="5">
        <f t="shared" si="2226"/>
        <v>6.5956940808753668E-4</v>
      </c>
      <c r="AZ1849" s="5">
        <f t="shared" si="2227"/>
        <v>3.6157523259031733E-4</v>
      </c>
      <c r="BA1849" s="5">
        <f t="shared" si="2228"/>
        <v>1.3214343299296964E-4</v>
      </c>
      <c r="BB1849" s="5">
        <f t="shared" si="2229"/>
        <v>3.6220443166289766E-5</v>
      </c>
      <c r="BC1849" s="5">
        <f t="shared" si="2230"/>
        <v>7.9424030294852392E-6</v>
      </c>
      <c r="BD1849" s="5">
        <f t="shared" si="2231"/>
        <v>2.2053185154199194E-4</v>
      </c>
      <c r="BE1849" s="5">
        <f t="shared" si="2232"/>
        <v>2.8580927959842155E-4</v>
      </c>
      <c r="BF1849" s="5">
        <f t="shared" si="2233"/>
        <v>1.8520441317977719E-4</v>
      </c>
      <c r="BG1849" s="5">
        <f t="shared" si="2234"/>
        <v>8.0008306493663765E-5</v>
      </c>
      <c r="BH1849" s="5">
        <f t="shared" si="2235"/>
        <v>2.5922691303947064E-5</v>
      </c>
      <c r="BI1849" s="5">
        <f t="shared" si="2236"/>
        <v>6.7191615859830773E-6</v>
      </c>
      <c r="BJ1849" s="8">
        <f t="shared" si="2237"/>
        <v>0.4102933505704941</v>
      </c>
      <c r="BK1849" s="8">
        <f t="shared" si="2238"/>
        <v>0.27606628907948239</v>
      </c>
      <c r="BL1849" s="8">
        <f t="shared" si="2239"/>
        <v>0.29367703412371188</v>
      </c>
      <c r="BM1849" s="8">
        <f t="shared" si="2240"/>
        <v>0.42776163142203011</v>
      </c>
      <c r="BN1849" s="8">
        <f t="shared" si="2241"/>
        <v>0.57169620135235955</v>
      </c>
    </row>
    <row r="1850" spans="1:66" x14ac:dyDescent="0.25">
      <c r="A1850" t="s">
        <v>91</v>
      </c>
      <c r="B1850" t="s">
        <v>99</v>
      </c>
      <c r="C1850" t="s">
        <v>122</v>
      </c>
      <c r="D1850" s="7" t="s">
        <v>579</v>
      </c>
      <c r="E1850">
        <f>VLOOKUP(A1850,home!$A$2:$E$405,3,FALSE)</f>
        <v>1.5</v>
      </c>
      <c r="F1850">
        <f>VLOOKUP(B1850,home!$B$2:$E$405,3,FALSE)</f>
        <v>1.1000000000000001</v>
      </c>
      <c r="G1850">
        <f>VLOOKUP(C1850,away!$B$2:$E$405,4,FALSE)</f>
        <v>1.3</v>
      </c>
      <c r="H1850">
        <f>VLOOKUP(A1850,away!$A$2:$E$405,3,FALSE)</f>
        <v>1.1974637681159399</v>
      </c>
      <c r="I1850">
        <f>VLOOKUP(C1850,away!$B$2:$E$405,3,FALSE)</f>
        <v>0.81</v>
      </c>
      <c r="J1850">
        <f>VLOOKUP(B1850,home!$B$2:$E$405,4,FALSE)</f>
        <v>0.8</v>
      </c>
      <c r="K1850" s="3">
        <f t="shared" si="2186"/>
        <v>2.1450000000000005</v>
      </c>
      <c r="L1850" s="3">
        <f t="shared" si="2187"/>
        <v>0.7759565217391291</v>
      </c>
      <c r="M1850" s="5">
        <f t="shared" si="2188"/>
        <v>5.388212322099472E-2</v>
      </c>
      <c r="N1850" s="5">
        <f t="shared" si="2189"/>
        <v>0.11557715430903369</v>
      </c>
      <c r="O1850" s="5">
        <f t="shared" si="2190"/>
        <v>4.1810184918482221E-2</v>
      </c>
      <c r="P1850" s="5">
        <f t="shared" si="2191"/>
        <v>8.9682846650144393E-2</v>
      </c>
      <c r="Q1850" s="5">
        <f t="shared" si="2192"/>
        <v>0.12395649799643868</v>
      </c>
      <c r="R1850" s="5">
        <f t="shared" si="2193"/>
        <v>1.6221442831307626E-2</v>
      </c>
      <c r="S1850" s="5">
        <f t="shared" si="2194"/>
        <v>3.73176320014586E-2</v>
      </c>
      <c r="T1850" s="5">
        <f t="shared" si="2195"/>
        <v>9.6184853032279888E-2</v>
      </c>
      <c r="U1850" s="5">
        <f t="shared" si="2196"/>
        <v>3.4794994873154864E-2</v>
      </c>
      <c r="V1850" s="5">
        <f t="shared" si="2197"/>
        <v>6.9013849493619129E-3</v>
      </c>
      <c r="W1850" s="5">
        <f t="shared" si="2198"/>
        <v>8.8628896067453666E-2</v>
      </c>
      <c r="X1850" s="5">
        <f t="shared" si="2199"/>
        <v>6.877216991808012E-2</v>
      </c>
      <c r="Y1850" s="5">
        <f t="shared" si="2200"/>
        <v>2.6682106881042902E-2</v>
      </c>
      <c r="Z1850" s="5">
        <f t="shared" si="2201"/>
        <v>4.1957114523238663E-3</v>
      </c>
      <c r="AA1850" s="5">
        <f t="shared" si="2202"/>
        <v>8.9998010652346944E-3</v>
      </c>
      <c r="AB1850" s="5">
        <f t="shared" si="2203"/>
        <v>9.6522866424642133E-3</v>
      </c>
      <c r="AC1850" s="5">
        <f t="shared" si="2204"/>
        <v>7.1792810292189329E-4</v>
      </c>
      <c r="AD1850" s="5">
        <f t="shared" si="2205"/>
        <v>4.7527245516172045E-2</v>
      </c>
      <c r="AE1850" s="5">
        <f t="shared" si="2206"/>
        <v>3.6879076118570484E-2</v>
      </c>
      <c r="AF1850" s="5">
        <f t="shared" si="2207"/>
        <v>1.4308279814959262E-2</v>
      </c>
      <c r="AG1850" s="5">
        <f t="shared" si="2208"/>
        <v>3.7008676790953273E-3</v>
      </c>
      <c r="AH1850" s="5">
        <f t="shared" si="2209"/>
        <v>8.1392241619156419E-4</v>
      </c>
      <c r="AI1850" s="5">
        <f t="shared" si="2210"/>
        <v>1.7458635827309055E-3</v>
      </c>
      <c r="AJ1850" s="5">
        <f t="shared" si="2211"/>
        <v>1.8724386924788966E-3</v>
      </c>
      <c r="AK1850" s="5">
        <f t="shared" si="2212"/>
        <v>1.3387936651224112E-3</v>
      </c>
      <c r="AL1850" s="5">
        <f t="shared" si="2213"/>
        <v>4.7797549251055346E-5</v>
      </c>
      <c r="AM1850" s="5">
        <f t="shared" si="2214"/>
        <v>2.0389188326437793E-2</v>
      </c>
      <c r="AN1850" s="5">
        <f t="shared" si="2215"/>
        <v>1.5821123654866726E-2</v>
      </c>
      <c r="AO1850" s="5">
        <f t="shared" si="2216"/>
        <v>6.1382520406175192E-3</v>
      </c>
      <c r="AP1850" s="5">
        <f t="shared" si="2217"/>
        <v>1.5876722343318942E-3</v>
      </c>
      <c r="AQ1850" s="5">
        <f t="shared" si="2218"/>
        <v>3.0799115615349202E-4</v>
      </c>
      <c r="AR1850" s="5">
        <f t="shared" si="2219"/>
        <v>1.2631368140670284E-4</v>
      </c>
      <c r="AS1850" s="5">
        <f t="shared" si="2220"/>
        <v>2.7094284661737764E-4</v>
      </c>
      <c r="AT1850" s="5">
        <f t="shared" si="2221"/>
        <v>2.9058620299713761E-4</v>
      </c>
      <c r="AU1850" s="5">
        <f t="shared" si="2222"/>
        <v>2.077691351429534E-4</v>
      </c>
      <c r="AV1850" s="5">
        <f t="shared" si="2223"/>
        <v>1.114161987204088E-4</v>
      </c>
      <c r="AW1850" s="5">
        <f t="shared" si="2224"/>
        <v>2.2098755288433428E-6</v>
      </c>
      <c r="AX1850" s="5">
        <f t="shared" si="2225"/>
        <v>7.2891348267015207E-3</v>
      </c>
      <c r="AY1850" s="5">
        <f t="shared" si="2226"/>
        <v>5.6560517066148617E-3</v>
      </c>
      <c r="AZ1850" s="5">
        <f t="shared" si="2227"/>
        <v>2.194425104520766E-3</v>
      </c>
      <c r="BA1850" s="5">
        <f t="shared" si="2228"/>
        <v>5.6759282377365303E-4</v>
      </c>
      <c r="BB1850" s="5">
        <f t="shared" si="2229"/>
        <v>1.1010683832487354E-4</v>
      </c>
      <c r="BC1850" s="5">
        <f t="shared" si="2230"/>
        <v>1.708762385725231E-5</v>
      </c>
      <c r="BD1850" s="5">
        <f t="shared" si="2231"/>
        <v>1.6335654145401599E-5</v>
      </c>
      <c r="BE1850" s="5">
        <f t="shared" si="2232"/>
        <v>3.5039978141886431E-5</v>
      </c>
      <c r="BF1850" s="5">
        <f t="shared" si="2233"/>
        <v>3.7580376557173215E-5</v>
      </c>
      <c r="BG1850" s="5">
        <f t="shared" si="2234"/>
        <v>2.686996923837885E-5</v>
      </c>
      <c r="BH1850" s="5">
        <f t="shared" si="2235"/>
        <v>1.4409021004080664E-5</v>
      </c>
      <c r="BI1850" s="5">
        <f t="shared" si="2236"/>
        <v>6.1814700107506002E-6</v>
      </c>
      <c r="BJ1850" s="8">
        <f t="shared" si="2237"/>
        <v>0.68229577366932637</v>
      </c>
      <c r="BK1850" s="8">
        <f t="shared" si="2238"/>
        <v>0.19420576418074745</v>
      </c>
      <c r="BL1850" s="8">
        <f t="shared" si="2239"/>
        <v>0.11839317322114963</v>
      </c>
      <c r="BM1850" s="8">
        <f t="shared" si="2240"/>
        <v>0.55230633076606006</v>
      </c>
      <c r="BN1850" s="8">
        <f t="shared" si="2241"/>
        <v>0.44113024992640132</v>
      </c>
    </row>
    <row r="1851" spans="1:66" x14ac:dyDescent="0.25">
      <c r="A1851" t="s">
        <v>91</v>
      </c>
      <c r="B1851" t="s">
        <v>108</v>
      </c>
      <c r="C1851" t="s">
        <v>370</v>
      </c>
      <c r="D1851" s="7" t="s">
        <v>579</v>
      </c>
      <c r="E1851">
        <f>VLOOKUP(A1851,home!$A$2:$E$405,3,FALSE)</f>
        <v>1.5</v>
      </c>
      <c r="F1851">
        <f>VLOOKUP(B1851,home!$B$2:$E$405,3,FALSE)</f>
        <v>0.93</v>
      </c>
      <c r="G1851">
        <f>VLOOKUP(C1851,away!$B$2:$E$405,4,FALSE)</f>
        <v>0.93</v>
      </c>
      <c r="H1851">
        <f>VLOOKUP(A1851,away!$A$2:$E$405,3,FALSE)</f>
        <v>1.1974637681159399</v>
      </c>
      <c r="I1851">
        <f>VLOOKUP(C1851,away!$B$2:$E$405,3,FALSE)</f>
        <v>0.87</v>
      </c>
      <c r="J1851">
        <f>VLOOKUP(B1851,home!$B$2:$E$405,4,FALSE)</f>
        <v>0.69</v>
      </c>
      <c r="K1851" s="3">
        <f t="shared" si="2186"/>
        <v>1.29735</v>
      </c>
      <c r="L1851" s="3">
        <f t="shared" si="2187"/>
        <v>0.71883749999999869</v>
      </c>
      <c r="M1851" s="5">
        <f t="shared" si="2188"/>
        <v>0.13316217935105473</v>
      </c>
      <c r="N1851" s="5">
        <f t="shared" si="2189"/>
        <v>0.17275795338109085</v>
      </c>
      <c r="O1851" s="5">
        <f t="shared" si="2190"/>
        <v>9.5721968099263616E-2</v>
      </c>
      <c r="P1851" s="5">
        <f t="shared" si="2191"/>
        <v>0.12418489531357965</v>
      </c>
      <c r="Q1851" s="5">
        <f t="shared" si="2192"/>
        <v>0.11206376540947911</v>
      </c>
      <c r="R1851" s="5">
        <f t="shared" si="2193"/>
        <v>3.4404270121777131E-2</v>
      </c>
      <c r="S1851" s="5">
        <f t="shared" si="2194"/>
        <v>2.8953206344325622E-2</v>
      </c>
      <c r="T1851" s="5">
        <f t="shared" si="2195"/>
        <v>8.0555636967536287E-2</v>
      </c>
      <c r="U1851" s="5">
        <f t="shared" si="2196"/>
        <v>4.4634379842487561E-2</v>
      </c>
      <c r="V1851" s="5">
        <f t="shared" si="2197"/>
        <v>3.0001435646074669E-3</v>
      </c>
      <c r="W1851" s="5">
        <f t="shared" si="2198"/>
        <v>4.8461975351329248E-2</v>
      </c>
      <c r="X1851" s="5">
        <f t="shared" si="2199"/>
        <v>3.483628520661107E-2</v>
      </c>
      <c r="Y1851" s="5">
        <f t="shared" si="2200"/>
        <v>1.2520814083603617E-2</v>
      </c>
      <c r="Z1851" s="5">
        <f t="shared" si="2201"/>
        <v>8.2436931745543101E-3</v>
      </c>
      <c r="AA1851" s="5">
        <f t="shared" si="2202"/>
        <v>1.0694955340008035E-2</v>
      </c>
      <c r="AB1851" s="5">
        <f t="shared" si="2203"/>
        <v>6.9375501551797126E-3</v>
      </c>
      <c r="AC1851" s="5">
        <f t="shared" si="2204"/>
        <v>1.7486783611916044E-4</v>
      </c>
      <c r="AD1851" s="5">
        <f t="shared" si="2205"/>
        <v>1.5718035930511746E-2</v>
      </c>
      <c r="AE1851" s="5">
        <f t="shared" si="2206"/>
        <v>1.1298713653199215E-2</v>
      </c>
      <c r="AF1851" s="5">
        <f t="shared" si="2207"/>
        <v>4.0609695378407869E-3</v>
      </c>
      <c r="AG1851" s="5">
        <f t="shared" si="2208"/>
        <v>9.7305906338587399E-4</v>
      </c>
      <c r="AH1851" s="5">
        <f t="shared" si="2209"/>
        <v>1.4814689480909179E-3</v>
      </c>
      <c r="AI1851" s="5">
        <f t="shared" si="2210"/>
        <v>1.9219837398057526E-3</v>
      </c>
      <c r="AJ1851" s="5">
        <f t="shared" si="2211"/>
        <v>1.2467428024184966E-3</v>
      </c>
      <c r="AK1851" s="5">
        <f t="shared" si="2212"/>
        <v>5.3915392490587889E-4</v>
      </c>
      <c r="AL1851" s="5">
        <f t="shared" si="2213"/>
        <v>6.5231566584444447E-6</v>
      </c>
      <c r="AM1851" s="5">
        <f t="shared" si="2214"/>
        <v>4.0783587828898812E-3</v>
      </c>
      <c r="AN1851" s="5">
        <f t="shared" si="2215"/>
        <v>2.9316772315955996E-3</v>
      </c>
      <c r="AO1851" s="5">
        <f t="shared" si="2216"/>
        <v>1.0536997659835487E-3</v>
      </c>
      <c r="AP1851" s="5">
        <f t="shared" si="2217"/>
        <v>2.5247963517673267E-4</v>
      </c>
      <c r="AQ1851" s="5">
        <f t="shared" si="2218"/>
        <v>4.537295743783855E-5</v>
      </c>
      <c r="AR1851" s="5">
        <f t="shared" si="2219"/>
        <v>2.1298708699466076E-4</v>
      </c>
      <c r="AS1851" s="5">
        <f t="shared" si="2220"/>
        <v>2.7631879731252314E-4</v>
      </c>
      <c r="AT1851" s="5">
        <f t="shared" si="2221"/>
        <v>1.7924109584670098E-4</v>
      </c>
      <c r="AU1851" s="5">
        <f t="shared" si="2222"/>
        <v>7.7512811898905839E-5</v>
      </c>
      <c r="AV1851" s="5">
        <f t="shared" si="2223"/>
        <v>2.5140311629261367E-5</v>
      </c>
      <c r="AW1851" s="5">
        <f t="shared" si="2224"/>
        <v>1.6898306734164105E-7</v>
      </c>
      <c r="AX1851" s="5">
        <f t="shared" si="2225"/>
        <v>8.8184312783036445E-4</v>
      </c>
      <c r="AY1851" s="5">
        <f t="shared" si="2226"/>
        <v>6.3390190940175841E-4</v>
      </c>
      <c r="AZ1851" s="5">
        <f t="shared" si="2227"/>
        <v>2.2783623189979278E-4</v>
      </c>
      <c r="BA1851" s="5">
        <f t="shared" si="2228"/>
        <v>5.459240911608901E-5</v>
      </c>
      <c r="BB1851" s="5">
        <f t="shared" si="2229"/>
        <v>9.8107677219966396E-6</v>
      </c>
      <c r="BC1851" s="5">
        <f t="shared" si="2230"/>
        <v>1.4104695484721499E-6</v>
      </c>
      <c r="BD1851" s="5">
        <f t="shared" si="2231"/>
        <v>2.5517184191254012E-5</v>
      </c>
      <c r="BE1851" s="5">
        <f t="shared" si="2232"/>
        <v>3.310471891052339E-5</v>
      </c>
      <c r="BF1851" s="5">
        <f t="shared" si="2233"/>
        <v>2.1474203539283763E-5</v>
      </c>
      <c r="BG1851" s="5">
        <f t="shared" si="2234"/>
        <v>9.2865193205632631E-6</v>
      </c>
      <c r="BH1851" s="5">
        <f t="shared" si="2235"/>
        <v>3.0119664601331866E-6</v>
      </c>
      <c r="BI1851" s="5">
        <f t="shared" si="2236"/>
        <v>7.8151493741075775E-7</v>
      </c>
      <c r="BJ1851" s="8">
        <f t="shared" si="2237"/>
        <v>0.50341819187318981</v>
      </c>
      <c r="BK1851" s="8">
        <f t="shared" si="2238"/>
        <v>0.29011571747574683</v>
      </c>
      <c r="BL1851" s="8">
        <f t="shared" si="2239"/>
        <v>0.19844684918497829</v>
      </c>
      <c r="BM1851" s="8">
        <f t="shared" si="2240"/>
        <v>0.32729568710588991</v>
      </c>
      <c r="BN1851" s="8">
        <f t="shared" si="2241"/>
        <v>0.67229503167624516</v>
      </c>
    </row>
    <row r="1852" spans="1:66" x14ac:dyDescent="0.25">
      <c r="A1852" t="s">
        <v>114</v>
      </c>
      <c r="B1852" t="s">
        <v>345</v>
      </c>
      <c r="C1852" t="s">
        <v>113</v>
      </c>
      <c r="D1852" s="7" t="s">
        <v>579</v>
      </c>
      <c r="E1852">
        <f>VLOOKUP(A1852,home!$A$2:$E$405,3,FALSE)</f>
        <v>1.35326086956522</v>
      </c>
      <c r="F1852">
        <f>VLOOKUP(B1852,home!$B$2:$E$405,3,FALSE)</f>
        <v>0.77</v>
      </c>
      <c r="G1852">
        <f>VLOOKUP(C1852,away!$B$2:$E$405,4,FALSE)</f>
        <v>1.45</v>
      </c>
      <c r="H1852">
        <f>VLOOKUP(A1852,away!$A$2:$E$405,3,FALSE)</f>
        <v>1.10869565217391</v>
      </c>
      <c r="I1852">
        <f>VLOOKUP(C1852,away!$B$2:$E$405,3,FALSE)</f>
        <v>0.49</v>
      </c>
      <c r="J1852">
        <f>VLOOKUP(B1852,home!$B$2:$E$405,4,FALSE)</f>
        <v>1.02</v>
      </c>
      <c r="K1852" s="3">
        <f t="shared" si="2186"/>
        <v>1.5109157608695682</v>
      </c>
      <c r="L1852" s="3">
        <f t="shared" si="2187"/>
        <v>0.55412608695652021</v>
      </c>
      <c r="M1852" s="5">
        <f t="shared" si="2188"/>
        <v>0.12681298360926968</v>
      </c>
      <c r="N1852" s="5">
        <f t="shared" si="2189"/>
        <v>0.19160373561813979</v>
      </c>
      <c r="O1852" s="5">
        <f t="shared" si="2190"/>
        <v>7.0270382382685931E-2</v>
      </c>
      <c r="P1852" s="5">
        <f t="shared" si="2191"/>
        <v>0.10617262826433142</v>
      </c>
      <c r="Q1852" s="5">
        <f t="shared" si="2192"/>
        <v>0.14474855199346667</v>
      </c>
      <c r="R1852" s="5">
        <f t="shared" si="2193"/>
        <v>1.9469326009328075E-2</v>
      </c>
      <c r="S1852" s="5">
        <f t="shared" si="2194"/>
        <v>2.2222935443441283E-2</v>
      </c>
      <c r="T1852" s="5">
        <f t="shared" si="2195"/>
        <v>8.0208948708762093E-2</v>
      </c>
      <c r="U1852" s="5">
        <f t="shared" si="2196"/>
        <v>2.9416511521001602E-2</v>
      </c>
      <c r="V1852" s="5">
        <f t="shared" si="2197"/>
        <v>2.0673202701289198E-3</v>
      </c>
      <c r="W1852" s="5">
        <f t="shared" si="2198"/>
        <v>7.2900956189992303E-2</v>
      </c>
      <c r="X1852" s="5">
        <f t="shared" si="2199"/>
        <v>4.0396321588949145E-2</v>
      </c>
      <c r="Y1852" s="5">
        <f t="shared" si="2200"/>
        <v>1.1192327804760793E-2</v>
      </c>
      <c r="Z1852" s="5">
        <f t="shared" si="2201"/>
        <v>3.596153812409924E-3</v>
      </c>
      <c r="AA1852" s="5">
        <f t="shared" si="2202"/>
        <v>5.433485473681339E-3</v>
      </c>
      <c r="AB1852" s="5">
        <f t="shared" si="2203"/>
        <v>4.1047694193204936E-3</v>
      </c>
      <c r="AC1852" s="5">
        <f t="shared" si="2204"/>
        <v>1.0817742212619487E-4</v>
      </c>
      <c r="AD1852" s="5">
        <f t="shared" si="2205"/>
        <v>2.7536800922480342E-2</v>
      </c>
      <c r="AE1852" s="5">
        <f t="shared" si="2206"/>
        <v>1.5258859742474725E-2</v>
      </c>
      <c r="AF1852" s="5">
        <f t="shared" si="2207"/>
        <v>4.2276661202579474E-3</v>
      </c>
      <c r="AG1852" s="5">
        <f t="shared" si="2208"/>
        <v>7.8088669472573013E-4</v>
      </c>
      <c r="AH1852" s="5">
        <f t="shared" si="2209"/>
        <v>4.9818066004112069E-4</v>
      </c>
      <c r="AI1852" s="5">
        <f t="shared" si="2210"/>
        <v>7.5270901101653356E-4</v>
      </c>
      <c r="AJ1852" s="5">
        <f t="shared" si="2211"/>
        <v>5.6863995404671307E-4</v>
      </c>
      <c r="AK1852" s="5">
        <f t="shared" si="2212"/>
        <v>2.8638902294310858E-4</v>
      </c>
      <c r="AL1852" s="5">
        <f t="shared" si="2213"/>
        <v>3.6228092421156769E-6</v>
      </c>
      <c r="AM1852" s="5">
        <f t="shared" si="2214"/>
        <v>8.3211573035406432E-3</v>
      </c>
      <c r="AN1852" s="5">
        <f t="shared" si="2215"/>
        <v>4.6109703355606451E-3</v>
      </c>
      <c r="AO1852" s="5">
        <f t="shared" si="2216"/>
        <v>1.2775294745584066E-3</v>
      </c>
      <c r="AP1852" s="5">
        <f t="shared" si="2217"/>
        <v>2.3597080290288977E-4</v>
      </c>
      <c r="AQ1852" s="5">
        <f t="shared" si="2218"/>
        <v>3.2689394412141637E-5</v>
      </c>
      <c r="AR1852" s="5">
        <f t="shared" si="2219"/>
        <v>5.5210979949200536E-5</v>
      </c>
      <c r="AS1852" s="5">
        <f t="shared" si="2220"/>
        <v>8.3419139778300813E-5</v>
      </c>
      <c r="AT1852" s="5">
        <f t="shared" si="2221"/>
        <v>6.3019646524608129E-5</v>
      </c>
      <c r="AU1852" s="5">
        <f t="shared" si="2222"/>
        <v>3.1739125726153171E-5</v>
      </c>
      <c r="AV1852" s="5">
        <f t="shared" si="2223"/>
        <v>1.1988786323966412E-5</v>
      </c>
      <c r="AW1852" s="5">
        <f t="shared" si="2224"/>
        <v>8.4254249400325265E-8</v>
      </c>
      <c r="AX1852" s="5">
        <f t="shared" si="2225"/>
        <v>2.0954279530990766E-3</v>
      </c>
      <c r="AY1852" s="5">
        <f t="shared" si="2226"/>
        <v>1.161131292150102E-3</v>
      </c>
      <c r="AZ1852" s="5">
        <f t="shared" si="2227"/>
        <v>3.2170656968095199E-4</v>
      </c>
      <c r="BA1852" s="5">
        <f t="shared" si="2228"/>
        <v>5.9422000868503696E-5</v>
      </c>
      <c r="BB1852" s="5">
        <f t="shared" si="2229"/>
        <v>8.2318202050977214E-6</v>
      </c>
      <c r="BC1852" s="5">
        <f t="shared" si="2230"/>
        <v>9.1229326375608422E-7</v>
      </c>
      <c r="BD1852" s="5">
        <f t="shared" si="2231"/>
        <v>5.0989740460475659E-6</v>
      </c>
      <c r="BE1852" s="5">
        <f t="shared" si="2232"/>
        <v>7.704120250438138E-6</v>
      </c>
      <c r="BF1852" s="5">
        <f t="shared" si="2233"/>
        <v>5.8201383550106954E-6</v>
      </c>
      <c r="BG1852" s="5">
        <f t="shared" si="2234"/>
        <v>2.9312462570090471E-6</v>
      </c>
      <c r="BH1852" s="5">
        <f t="shared" si="2235"/>
        <v>1.1072165421762255E-6</v>
      </c>
      <c r="BI1852" s="5">
        <f t="shared" si="2236"/>
        <v>3.3458218485391282E-7</v>
      </c>
      <c r="BJ1852" s="8">
        <f t="shared" si="2237"/>
        <v>0.60698020462425195</v>
      </c>
      <c r="BK1852" s="8">
        <f t="shared" si="2238"/>
        <v>0.25854879911068973</v>
      </c>
      <c r="BL1852" s="8">
        <f t="shared" si="2239"/>
        <v>0.1310687674100027</v>
      </c>
      <c r="BM1852" s="8">
        <f t="shared" si="2240"/>
        <v>0.33995527004223169</v>
      </c>
      <c r="BN1852" s="8">
        <f t="shared" si="2241"/>
        <v>0.65907760787722147</v>
      </c>
    </row>
    <row r="1853" spans="1:66" x14ac:dyDescent="0.25">
      <c r="A1853" t="s">
        <v>114</v>
      </c>
      <c r="B1853" t="s">
        <v>132</v>
      </c>
      <c r="C1853" t="s">
        <v>379</v>
      </c>
      <c r="D1853" s="7" t="s">
        <v>579</v>
      </c>
      <c r="E1853">
        <f>VLOOKUP(A1853,home!$A$2:$E$405,3,FALSE)</f>
        <v>1.35326086956522</v>
      </c>
      <c r="F1853">
        <f>VLOOKUP(B1853,home!$B$2:$E$405,3,FALSE)</f>
        <v>0.93</v>
      </c>
      <c r="G1853">
        <f>VLOOKUP(C1853,away!$B$2:$E$405,4,FALSE)</f>
        <v>1.06</v>
      </c>
      <c r="H1853">
        <f>VLOOKUP(A1853,away!$A$2:$E$405,3,FALSE)</f>
        <v>1.10869565217391</v>
      </c>
      <c r="I1853">
        <f>VLOOKUP(C1853,away!$B$2:$E$405,3,FALSE)</f>
        <v>1</v>
      </c>
      <c r="J1853">
        <f>VLOOKUP(B1853,home!$B$2:$E$405,4,FALSE)</f>
        <v>1.18</v>
      </c>
      <c r="K1853" s="3">
        <f t="shared" si="2186"/>
        <v>1.3340445652173938</v>
      </c>
      <c r="L1853" s="3">
        <f t="shared" si="2187"/>
        <v>1.3082608695652136</v>
      </c>
      <c r="M1853" s="5">
        <f t="shared" si="2188"/>
        <v>7.1196940301394437E-2</v>
      </c>
      <c r="N1853" s="5">
        <f t="shared" si="2189"/>
        <v>9.4979891269182493E-2</v>
      </c>
      <c r="O1853" s="5">
        <f t="shared" si="2190"/>
        <v>9.3144171029084899E-2</v>
      </c>
      <c r="P1853" s="5">
        <f t="shared" si="2191"/>
        <v>0.12425847514303014</v>
      </c>
      <c r="Q1853" s="5">
        <f t="shared" si="2192"/>
        <v>6.3353703876295964E-2</v>
      </c>
      <c r="R1853" s="5">
        <f t="shared" si="2193"/>
        <v>6.0928437092720805E-2</v>
      </c>
      <c r="S1853" s="5">
        <f t="shared" si="2194"/>
        <v>5.4216405155576027E-2</v>
      </c>
      <c r="T1853" s="5">
        <f t="shared" si="2195"/>
        <v>8.288317172338E-2</v>
      </c>
      <c r="U1853" s="5">
        <f t="shared" si="2196"/>
        <v>8.1281250370734054E-2</v>
      </c>
      <c r="V1853" s="5">
        <f t="shared" si="2197"/>
        <v>1.0513635064543546E-2</v>
      </c>
      <c r="W1853" s="5">
        <f t="shared" si="2198"/>
        <v>2.8172221447521573E-2</v>
      </c>
      <c r="X1853" s="5">
        <f t="shared" si="2199"/>
        <v>3.6856614928518334E-2</v>
      </c>
      <c r="Y1853" s="5">
        <f t="shared" si="2200"/>
        <v>2.4109033547806819E-2</v>
      </c>
      <c r="Z1853" s="5">
        <f t="shared" si="2201"/>
        <v>2.6570096697390765E-2</v>
      </c>
      <c r="AA1853" s="5">
        <f t="shared" si="2202"/>
        <v>3.5445693096454775E-2</v>
      </c>
      <c r="AB1853" s="5">
        <f t="shared" si="2203"/>
        <v>2.3643067117844595E-2</v>
      </c>
      <c r="AC1853" s="5">
        <f t="shared" si="2204"/>
        <v>1.1468261976920321E-3</v>
      </c>
      <c r="AD1853" s="5">
        <f t="shared" si="2205"/>
        <v>9.3957497280417711E-3</v>
      </c>
      <c r="AE1853" s="5">
        <f t="shared" si="2206"/>
        <v>1.2292091709425048E-2</v>
      </c>
      <c r="AF1853" s="5">
        <f t="shared" si="2207"/>
        <v>8.0406312942738842E-3</v>
      </c>
      <c r="AG1853" s="5">
        <f t="shared" si="2208"/>
        <v>3.5064144296333387E-3</v>
      </c>
      <c r="AH1853" s="5">
        <f t="shared" si="2209"/>
        <v>8.6901544524400718E-3</v>
      </c>
      <c r="AI1853" s="5">
        <f t="shared" si="2210"/>
        <v>1.1593053318177414E-2</v>
      </c>
      <c r="AJ1853" s="5">
        <f t="shared" si="2211"/>
        <v>7.7328248866950283E-3</v>
      </c>
      <c r="AK1853" s="5">
        <f t="shared" si="2212"/>
        <v>3.4386443379577688E-3</v>
      </c>
      <c r="AL1853" s="5">
        <f t="shared" si="2213"/>
        <v>8.0061235202547114E-5</v>
      </c>
      <c r="AM1853" s="5">
        <f t="shared" si="2214"/>
        <v>2.5068697721673866E-3</v>
      </c>
      <c r="AN1853" s="5">
        <f t="shared" si="2215"/>
        <v>3.2796396280224539E-3</v>
      </c>
      <c r="AO1853" s="5">
        <f t="shared" si="2216"/>
        <v>2.1453120958085949E-3</v>
      </c>
      <c r="AP1853" s="5">
        <f t="shared" si="2217"/>
        <v>9.3554262265044068E-4</v>
      </c>
      <c r="AQ1853" s="5">
        <f t="shared" si="2218"/>
        <v>3.0598345125599683E-4</v>
      </c>
      <c r="AR1853" s="5">
        <f t="shared" si="2219"/>
        <v>2.2737978041210524E-3</v>
      </c>
      <c r="AS1853" s="5">
        <f t="shared" si="2220"/>
        <v>3.0333476029909341E-3</v>
      </c>
      <c r="AT1853" s="5">
        <f t="shared" si="2221"/>
        <v>2.0233104420926324E-3</v>
      </c>
      <c r="AU1853" s="5">
        <f t="shared" si="2222"/>
        <v>8.9972876634042583E-4</v>
      </c>
      <c r="AV1853" s="5">
        <f t="shared" si="2223"/>
        <v>3.0006956772654912E-4</v>
      </c>
      <c r="AW1853" s="5">
        <f t="shared" si="2224"/>
        <v>3.881364908466251E-6</v>
      </c>
      <c r="AX1853" s="5">
        <f t="shared" si="2225"/>
        <v>5.573793325446112E-4</v>
      </c>
      <c r="AY1853" s="5">
        <f t="shared" si="2226"/>
        <v>7.2919757027249145E-4</v>
      </c>
      <c r="AZ1853" s="5">
        <f t="shared" si="2227"/>
        <v>4.769903236847654E-4</v>
      </c>
      <c r="BA1853" s="5">
        <f t="shared" si="2228"/>
        <v>2.0800925854600787E-4</v>
      </c>
      <c r="BB1853" s="5">
        <f t="shared" si="2229"/>
        <v>6.8032593365753967E-5</v>
      </c>
      <c r="BC1853" s="5">
        <f t="shared" si="2230"/>
        <v>1.7800875951091574E-5</v>
      </c>
      <c r="BD1853" s="5">
        <f t="shared" si="2231"/>
        <v>4.9578678207247895E-4</v>
      </c>
      <c r="BE1853" s="5">
        <f t="shared" si="2232"/>
        <v>6.6140166213041098E-4</v>
      </c>
      <c r="BF1853" s="5">
        <f t="shared" si="2233"/>
        <v>4.4116964639541293E-4</v>
      </c>
      <c r="BG1853" s="5">
        <f t="shared" si="2234"/>
        <v>1.9617998970422658E-4</v>
      </c>
      <c r="BH1853" s="5">
        <f t="shared" si="2235"/>
        <v>6.5428212267331992E-5</v>
      </c>
      <c r="BI1853" s="5">
        <f t="shared" si="2236"/>
        <v>1.7456830197424854E-5</v>
      </c>
      <c r="BJ1853" s="8">
        <f t="shared" si="2237"/>
        <v>0.37482028147834884</v>
      </c>
      <c r="BK1853" s="8">
        <f t="shared" si="2238"/>
        <v>0.26214154066771123</v>
      </c>
      <c r="BL1853" s="8">
        <f t="shared" si="2239"/>
        <v>0.33630497300814832</v>
      </c>
      <c r="BM1853" s="8">
        <f t="shared" si="2240"/>
        <v>0.49124995693452639</v>
      </c>
      <c r="BN1853" s="8">
        <f t="shared" si="2241"/>
        <v>0.50786161871170876</v>
      </c>
    </row>
    <row r="1854" spans="1:66" x14ac:dyDescent="0.25">
      <c r="A1854" t="s">
        <v>114</v>
      </c>
      <c r="B1854" t="s">
        <v>112</v>
      </c>
      <c r="C1854" t="s">
        <v>130</v>
      </c>
      <c r="D1854" s="7" t="s">
        <v>579</v>
      </c>
      <c r="E1854">
        <f>VLOOKUP(A1854,home!$A$2:$E$405,3,FALSE)</f>
        <v>1.35326086956522</v>
      </c>
      <c r="F1854">
        <f>VLOOKUP(B1854,home!$B$2:$E$405,3,FALSE)</f>
        <v>1.1200000000000001</v>
      </c>
      <c r="G1854">
        <f>VLOOKUP(C1854,away!$B$2:$E$405,4,FALSE)</f>
        <v>0.87</v>
      </c>
      <c r="H1854">
        <f>VLOOKUP(A1854,away!$A$2:$E$405,3,FALSE)</f>
        <v>1.10869565217391</v>
      </c>
      <c r="I1854">
        <f>VLOOKUP(C1854,away!$B$2:$E$405,3,FALSE)</f>
        <v>0.87</v>
      </c>
      <c r="J1854">
        <f>VLOOKUP(B1854,home!$B$2:$E$405,4,FALSE)</f>
        <v>0.98</v>
      </c>
      <c r="K1854" s="3">
        <f t="shared" si="2186"/>
        <v>1.3186173913043504</v>
      </c>
      <c r="L1854" s="3">
        <f t="shared" si="2187"/>
        <v>0.94527391304347563</v>
      </c>
      <c r="M1854" s="5">
        <f t="shared" si="2188"/>
        <v>0.10394521428650073</v>
      </c>
      <c r="N1854" s="5">
        <f t="shared" si="2189"/>
        <v>0.13706396730103729</v>
      </c>
      <c r="O1854" s="5">
        <f t="shared" si="2190"/>
        <v>9.825669945074314E-2</v>
      </c>
      <c r="P1854" s="5">
        <f t="shared" si="2191"/>
        <v>0.12956299270791452</v>
      </c>
      <c r="Q1854" s="5">
        <f t="shared" si="2192"/>
        <v>9.036746550215928E-2</v>
      </c>
      <c r="R1854" s="5">
        <f t="shared" si="2193"/>
        <v>4.6439747386270339E-2</v>
      </c>
      <c r="S1854" s="5">
        <f t="shared" si="2194"/>
        <v>4.0373597752088049E-2</v>
      </c>
      <c r="T1854" s="5">
        <f t="shared" si="2195"/>
        <v>8.5422007727047403E-2</v>
      </c>
      <c r="U1854" s="5">
        <f t="shared" si="2196"/>
        <v>6.123625855131682E-2</v>
      </c>
      <c r="V1854" s="5">
        <f t="shared" si="2197"/>
        <v>5.5915397217788593E-3</v>
      </c>
      <c r="W1854" s="5">
        <f t="shared" si="2198"/>
        <v>3.9720037206414385E-2</v>
      </c>
      <c r="X1854" s="5">
        <f t="shared" si="2199"/>
        <v>3.7546314996339772E-2</v>
      </c>
      <c r="Y1854" s="5">
        <f t="shared" si="2200"/>
        <v>1.7745776048476509E-2</v>
      </c>
      <c r="Z1854" s="5">
        <f t="shared" si="2201"/>
        <v>1.463276057752343E-2</v>
      </c>
      <c r="AA1854" s="5">
        <f t="shared" si="2202"/>
        <v>1.9295012580315084E-2</v>
      </c>
      <c r="AB1854" s="5">
        <f t="shared" si="2203"/>
        <v>1.2721369576919848E-2</v>
      </c>
      <c r="AC1854" s="5">
        <f t="shared" si="2204"/>
        <v>4.3560003289452371E-4</v>
      </c>
      <c r="AD1854" s="5">
        <f t="shared" si="2205"/>
        <v>1.3093882960908467E-2</v>
      </c>
      <c r="AE1854" s="5">
        <f t="shared" si="2206"/>
        <v>1.2377305983391238E-2</v>
      </c>
      <c r="AF1854" s="5">
        <f t="shared" si="2207"/>
        <v>5.8499722299283291E-3</v>
      </c>
      <c r="AG1854" s="5">
        <f t="shared" si="2208"/>
        <v>1.8432753803266731E-3</v>
      </c>
      <c r="AH1854" s="5">
        <f t="shared" si="2209"/>
        <v>3.4579917124359697E-3</v>
      </c>
      <c r="AI1854" s="5">
        <f t="shared" si="2210"/>
        <v>4.5597680110043811E-3</v>
      </c>
      <c r="AJ1854" s="5">
        <f t="shared" si="2211"/>
        <v>3.0062946998118119E-3</v>
      </c>
      <c r="AK1854" s="5">
        <f t="shared" si="2212"/>
        <v>1.3213841581859822E-3</v>
      </c>
      <c r="AL1854" s="5">
        <f t="shared" si="2213"/>
        <v>2.1718226961338803E-5</v>
      </c>
      <c r="AM1854" s="5">
        <f t="shared" si="2214"/>
        <v>3.4531643583915195E-3</v>
      </c>
      <c r="AN1854" s="5">
        <f t="shared" si="2215"/>
        <v>3.2641861854390145E-3</v>
      </c>
      <c r="AO1854" s="5">
        <f t="shared" si="2216"/>
        <v>1.5427750242061966E-3</v>
      </c>
      <c r="AP1854" s="5">
        <f t="shared" si="2217"/>
        <v>4.8611499469237811E-4</v>
      </c>
      <c r="AQ1854" s="5">
        <f t="shared" si="2218"/>
        <v>1.1487795580549315E-4</v>
      </c>
      <c r="AR1854" s="5">
        <f t="shared" si="2219"/>
        <v>6.5374987145725197E-4</v>
      </c>
      <c r="AS1854" s="5">
        <f t="shared" si="2220"/>
        <v>8.6204595006651589E-4</v>
      </c>
      <c r="AT1854" s="5">
        <f t="shared" si="2221"/>
        <v>5.6835439093059473E-4</v>
      </c>
      <c r="AU1854" s="5">
        <f t="shared" si="2222"/>
        <v>2.4981399476842463E-4</v>
      </c>
      <c r="AV1854" s="5">
        <f t="shared" si="2223"/>
        <v>8.235226952321466E-5</v>
      </c>
      <c r="AW1854" s="5">
        <f t="shared" si="2224"/>
        <v>7.5196623228019052E-7</v>
      </c>
      <c r="AX1854" s="5">
        <f t="shared" si="2225"/>
        <v>7.5890042966789801E-4</v>
      </c>
      <c r="AY1854" s="5">
        <f t="shared" si="2226"/>
        <v>7.1736877876254904E-4</v>
      </c>
      <c r="AZ1854" s="5">
        <f t="shared" si="2227"/>
        <v>3.3905499629804698E-4</v>
      </c>
      <c r="BA1854" s="5">
        <f t="shared" si="2228"/>
        <v>1.0683328102919869E-4</v>
      </c>
      <c r="BB1854" s="5">
        <f t="shared" si="2229"/>
        <v>2.5246678400435984E-5</v>
      </c>
      <c r="BC1854" s="5">
        <f t="shared" si="2230"/>
        <v>4.7730052965860659E-6</v>
      </c>
      <c r="BD1854" s="5">
        <f t="shared" si="2231"/>
        <v>1.0299544985734423E-4</v>
      </c>
      <c r="BE1854" s="5">
        <f t="shared" si="2232"/>
        <v>1.3581159140710927E-4</v>
      </c>
      <c r="BF1854" s="5">
        <f t="shared" si="2233"/>
        <v>8.9541763185067377E-5</v>
      </c>
      <c r="BG1854" s="5">
        <f t="shared" si="2234"/>
        <v>3.9357108727961824E-5</v>
      </c>
      <c r="BH1854" s="5">
        <f t="shared" si="2235"/>
        <v>1.2974242010036673E-5</v>
      </c>
      <c r="BI1854" s="5">
        <f t="shared" si="2236"/>
        <v>3.4216122306851718E-6</v>
      </c>
      <c r="BJ1854" s="8">
        <f t="shared" si="2237"/>
        <v>0.4518433010240186</v>
      </c>
      <c r="BK1854" s="8">
        <f t="shared" si="2238"/>
        <v>0.28064803150690054</v>
      </c>
      <c r="BL1854" s="8">
        <f t="shared" si="2239"/>
        <v>0.25309494437116759</v>
      </c>
      <c r="BM1854" s="8">
        <f t="shared" si="2240"/>
        <v>0.39386633403245463</v>
      </c>
      <c r="BN1854" s="8">
        <f t="shared" si="2241"/>
        <v>0.6056360866346252</v>
      </c>
    </row>
    <row r="1855" spans="1:66" x14ac:dyDescent="0.25">
      <c r="A1855" t="s">
        <v>114</v>
      </c>
      <c r="B1855" t="s">
        <v>134</v>
      </c>
      <c r="C1855" t="s">
        <v>104</v>
      </c>
      <c r="D1855" s="7" t="s">
        <v>579</v>
      </c>
      <c r="E1855">
        <f>VLOOKUP(A1855,home!$A$2:$E$405,3,FALSE)</f>
        <v>1.35326086956522</v>
      </c>
      <c r="F1855">
        <f>VLOOKUP(B1855,home!$B$2:$E$405,3,FALSE)</f>
        <v>0.96</v>
      </c>
      <c r="G1855">
        <f>VLOOKUP(C1855,away!$B$2:$E$405,4,FALSE)</f>
        <v>0.74</v>
      </c>
      <c r="H1855">
        <f>VLOOKUP(A1855,away!$A$2:$E$405,3,FALSE)</f>
        <v>1.10869565217391</v>
      </c>
      <c r="I1855">
        <f>VLOOKUP(C1855,away!$B$2:$E$405,3,FALSE)</f>
        <v>0.9</v>
      </c>
      <c r="J1855">
        <f>VLOOKUP(B1855,home!$B$2:$E$405,4,FALSE)</f>
        <v>1.1399999999999999</v>
      </c>
      <c r="K1855" s="3">
        <f t="shared" si="2186"/>
        <v>0.96135652173913222</v>
      </c>
      <c r="L1855" s="3">
        <f t="shared" si="2187"/>
        <v>1.1375217391304315</v>
      </c>
      <c r="M1855" s="5">
        <f t="shared" si="2188"/>
        <v>0.12259386949252316</v>
      </c>
      <c r="N1855" s="5">
        <f t="shared" si="2189"/>
        <v>0.11785641596187317</v>
      </c>
      <c r="O1855" s="5">
        <f t="shared" si="2190"/>
        <v>0.13945319163186412</v>
      </c>
      <c r="P1855" s="5">
        <f t="shared" si="2191"/>
        <v>0.13406423525262953</v>
      </c>
      <c r="Q1855" s="5">
        <f t="shared" si="2192"/>
        <v>5.6651017056873358E-2</v>
      </c>
      <c r="R1855" s="5">
        <f t="shared" si="2193"/>
        <v>7.9315518536183724E-2</v>
      </c>
      <c r="S1855" s="5">
        <f t="shared" si="2194"/>
        <v>3.6651953413886981E-2</v>
      </c>
      <c r="T1855" s="5">
        <f t="shared" si="2195"/>
        <v>6.4441763446042327E-2</v>
      </c>
      <c r="U1855" s="5">
        <f t="shared" si="2196"/>
        <v>7.6250491019881253E-2</v>
      </c>
      <c r="V1855" s="5">
        <f t="shared" si="2197"/>
        <v>4.453472741869891E-3</v>
      </c>
      <c r="W1855" s="5">
        <f t="shared" si="2198"/>
        <v>1.8153941570260009E-2</v>
      </c>
      <c r="X1855" s="5">
        <f t="shared" si="2199"/>
        <v>2.0650503187074405E-2</v>
      </c>
      <c r="Y1855" s="5">
        <f t="shared" si="2200"/>
        <v>1.1745198149639704E-2</v>
      </c>
      <c r="Z1855" s="5">
        <f t="shared" si="2201"/>
        <v>3.0074375528437215E-2</v>
      </c>
      <c r="AA1855" s="5">
        <f t="shared" si="2202"/>
        <v>2.8912197051494875E-2</v>
      </c>
      <c r="AB1855" s="5">
        <f t="shared" si="2203"/>
        <v>1.3897464596630752E-2</v>
      </c>
      <c r="AC1855" s="5">
        <f t="shared" si="2204"/>
        <v>3.0438482559767789E-4</v>
      </c>
      <c r="AD1855" s="5">
        <f t="shared" si="2205"/>
        <v>4.3631025309601498E-3</v>
      </c>
      <c r="AE1855" s="5">
        <f t="shared" si="2206"/>
        <v>4.9631239790221774E-3</v>
      </c>
      <c r="AF1855" s="5">
        <f t="shared" si="2207"/>
        <v>2.8228307100686282E-3</v>
      </c>
      <c r="AG1855" s="5">
        <f t="shared" si="2208"/>
        <v>1.0703437661960184E-3</v>
      </c>
      <c r="AH1855" s="5">
        <f t="shared" si="2209"/>
        <v>8.5525639885924033E-3</v>
      </c>
      <c r="AI1855" s="5">
        <f t="shared" si="2210"/>
        <v>8.2220631680245508E-3</v>
      </c>
      <c r="AJ1855" s="5">
        <f t="shared" si="2211"/>
        <v>3.9521670243657563E-3</v>
      </c>
      <c r="AK1855" s="5">
        <f t="shared" si="2212"/>
        <v>1.2664805146254533E-3</v>
      </c>
      <c r="AL1855" s="5">
        <f t="shared" si="2213"/>
        <v>1.3314570797113615E-5</v>
      </c>
      <c r="AM1855" s="5">
        <f t="shared" si="2214"/>
        <v>8.3889941463101121E-4</v>
      </c>
      <c r="AN1855" s="5">
        <f t="shared" si="2215"/>
        <v>9.5426632108656895E-4</v>
      </c>
      <c r="AO1855" s="5">
        <f t="shared" si="2216"/>
        <v>5.4274934257799649E-4</v>
      </c>
      <c r="AP1855" s="5">
        <f t="shared" si="2217"/>
        <v>2.0579639202707354E-4</v>
      </c>
      <c r="AQ1855" s="5">
        <f t="shared" si="2218"/>
        <v>5.8524467441351228E-5</v>
      </c>
      <c r="AR1855" s="5">
        <f t="shared" si="2219"/>
        <v>1.9457454924655835E-3</v>
      </c>
      <c r="AS1855" s="5">
        <f t="shared" si="2220"/>
        <v>1.870555118826308E-3</v>
      </c>
      <c r="AT1855" s="5">
        <f t="shared" si="2221"/>
        <v>8.9913518137809431E-4</v>
      </c>
      <c r="AU1855" s="5">
        <f t="shared" si="2222"/>
        <v>2.8812982351430957E-4</v>
      </c>
      <c r="AV1855" s="5">
        <f t="shared" si="2223"/>
        <v>6.9248871235756646E-5</v>
      </c>
      <c r="AW1855" s="5">
        <f t="shared" si="2224"/>
        <v>4.0445373705631568E-7</v>
      </c>
      <c r="AX1855" s="5">
        <f t="shared" si="2225"/>
        <v>1.3441357055644378E-4</v>
      </c>
      <c r="AY1855" s="5">
        <f t="shared" si="2226"/>
        <v>1.5289835854209692E-4</v>
      </c>
      <c r="AZ1855" s="5">
        <f t="shared" si="2227"/>
        <v>8.6962603359497196E-5</v>
      </c>
      <c r="BA1855" s="5">
        <f t="shared" si="2228"/>
        <v>3.2973950604268368E-5</v>
      </c>
      <c r="BB1855" s="5">
        <f t="shared" si="2229"/>
        <v>9.3771464093420815E-6</v>
      </c>
      <c r="BC1855" s="5">
        <f t="shared" si="2230"/>
        <v>2.1333415783270943E-6</v>
      </c>
      <c r="BD1855" s="5">
        <f t="shared" si="2231"/>
        <v>3.6888796608244113E-4</v>
      </c>
      <c r="BE1855" s="5">
        <f t="shared" si="2232"/>
        <v>3.5463285198443853E-4</v>
      </c>
      <c r="BF1855" s="5">
        <f t="shared" si="2233"/>
        <v>1.7046430253909417E-4</v>
      </c>
      <c r="BG1855" s="5">
        <f t="shared" si="2234"/>
        <v>5.4625656323223572E-5</v>
      </c>
      <c r="BH1855" s="5">
        <f t="shared" si="2235"/>
        <v>1.3128682740152857E-5</v>
      </c>
      <c r="BI1855" s="5">
        <f t="shared" si="2236"/>
        <v>2.5242689548179873E-6</v>
      </c>
      <c r="BJ1855" s="8">
        <f t="shared" si="2237"/>
        <v>0.30573723526682389</v>
      </c>
      <c r="BK1855" s="8">
        <f t="shared" si="2238"/>
        <v>0.29823412865584653</v>
      </c>
      <c r="BL1855" s="8">
        <f t="shared" si="2239"/>
        <v>0.36585921574770708</v>
      </c>
      <c r="BM1855" s="8">
        <f t="shared" si="2240"/>
        <v>0.34981821336206259</v>
      </c>
      <c r="BN1855" s="8">
        <f t="shared" si="2241"/>
        <v>0.6499342479319471</v>
      </c>
    </row>
    <row r="1856" spans="1:66" x14ac:dyDescent="0.25">
      <c r="A1856" t="s">
        <v>136</v>
      </c>
      <c r="B1856" t="s">
        <v>307</v>
      </c>
      <c r="C1856" t="s">
        <v>473</v>
      </c>
      <c r="D1856" s="7" t="s">
        <v>579</v>
      </c>
      <c r="E1856">
        <f>VLOOKUP(A1856,home!$A$2:$E$405,3,FALSE)</f>
        <v>1.4901185770751</v>
      </c>
      <c r="F1856">
        <f>VLOOKUP(B1856,home!$B$2:$E$405,3,FALSE)</f>
        <v>0.57999999999999996</v>
      </c>
      <c r="G1856">
        <f>VLOOKUP(C1856,away!$B$2:$E$405,4,FALSE)</f>
        <v>1.25</v>
      </c>
      <c r="H1856">
        <f>VLOOKUP(A1856,away!$A$2:$E$405,3,FALSE)</f>
        <v>1.24901185770751</v>
      </c>
      <c r="I1856">
        <f>VLOOKUP(C1856,away!$B$2:$E$405,3,FALSE)</f>
        <v>0.57999999999999996</v>
      </c>
      <c r="J1856">
        <f>VLOOKUP(B1856,home!$B$2:$E$405,4,FALSE)</f>
        <v>1.46</v>
      </c>
      <c r="K1856" s="3">
        <f t="shared" si="2186"/>
        <v>1.0803359683794473</v>
      </c>
      <c r="L1856" s="3">
        <f t="shared" si="2187"/>
        <v>1.0576632411067193</v>
      </c>
      <c r="M1856" s="5">
        <f t="shared" si="2188"/>
        <v>0.1178904813684799</v>
      </c>
      <c r="N1856" s="5">
        <f t="shared" si="2189"/>
        <v>0.12736132735193595</v>
      </c>
      <c r="O1856" s="5">
        <f t="shared" si="2190"/>
        <v>0.12468842861981774</v>
      </c>
      <c r="P1856" s="5">
        <f t="shared" si="2191"/>
        <v>0.1347053942787024</v>
      </c>
      <c r="Q1856" s="5">
        <f t="shared" si="2192"/>
        <v>6.8796511459422741E-2</v>
      </c>
      <c r="R1856" s="5">
        <f t="shared" si="2193"/>
        <v>6.5939183771270116E-2</v>
      </c>
      <c r="S1856" s="5">
        <f t="shared" si="2194"/>
        <v>3.8479661456010048E-2</v>
      </c>
      <c r="T1856" s="5">
        <f t="shared" si="2195"/>
        <v>7.2763541287008598E-2</v>
      </c>
      <c r="U1856" s="5">
        <f t="shared" si="2196"/>
        <v>7.1236471953685446E-2</v>
      </c>
      <c r="V1856" s="5">
        <f t="shared" si="2197"/>
        <v>4.8853420828225873E-3</v>
      </c>
      <c r="W1856" s="5">
        <f t="shared" si="2198"/>
        <v>2.477444860954774E-2</v>
      </c>
      <c r="X1856" s="5">
        <f t="shared" si="2199"/>
        <v>2.6203023613006114E-2</v>
      </c>
      <c r="Y1856" s="5">
        <f t="shared" si="2200"/>
        <v>1.385698744066397E-2</v>
      </c>
      <c r="Z1856" s="5">
        <f t="shared" si="2201"/>
        <v>2.3247150274484384E-2</v>
      </c>
      <c r="AA1856" s="5">
        <f t="shared" si="2202"/>
        <v>2.5114732603847625E-2</v>
      </c>
      <c r="AB1856" s="5">
        <f t="shared" si="2203"/>
        <v>1.3566174484084299E-2</v>
      </c>
      <c r="AC1856" s="5">
        <f t="shared" si="2204"/>
        <v>3.4888415280325143E-4</v>
      </c>
      <c r="AD1856" s="5">
        <f t="shared" si="2205"/>
        <v>6.6911819824156515E-3</v>
      </c>
      <c r="AE1856" s="5">
        <f t="shared" si="2206"/>
        <v>7.0770172223566206E-3</v>
      </c>
      <c r="AF1856" s="5">
        <f t="shared" si="2207"/>
        <v>3.7425504863828874E-3</v>
      </c>
      <c r="AG1856" s="5">
        <f t="shared" si="2208"/>
        <v>1.3194526924777514E-3</v>
      </c>
      <c r="AH1856" s="5">
        <f t="shared" si="2209"/>
        <v>6.1469140764515281E-3</v>
      </c>
      <c r="AI1856" s="5">
        <f t="shared" si="2210"/>
        <v>6.6407323713285182E-3</v>
      </c>
      <c r="AJ1856" s="5">
        <f t="shared" si="2211"/>
        <v>3.5871110185639681E-3</v>
      </c>
      <c r="AK1856" s="5">
        <f t="shared" si="2212"/>
        <v>1.2917616853082969E-3</v>
      </c>
      <c r="AL1856" s="5">
        <f t="shared" si="2213"/>
        <v>1.5945842892628454E-5</v>
      </c>
      <c r="AM1856" s="5">
        <f t="shared" si="2214"/>
        <v>1.445744913315225E-3</v>
      </c>
      <c r="AN1856" s="5">
        <f t="shared" si="2215"/>
        <v>1.5291112508305335E-3</v>
      </c>
      <c r="AO1856" s="5">
        <f t="shared" si="2216"/>
        <v>8.0864238078308588E-4</v>
      </c>
      <c r="AP1856" s="5">
        <f t="shared" si="2217"/>
        <v>2.850904404517642E-4</v>
      </c>
      <c r="AQ1856" s="5">
        <f t="shared" si="2218"/>
        <v>7.5382419814188761E-5</v>
      </c>
      <c r="AR1856" s="5">
        <f t="shared" si="2219"/>
        <v>1.300273012980848E-3</v>
      </c>
      <c r="AS1856" s="5">
        <f t="shared" si="2220"/>
        <v>1.4047317046363263E-3</v>
      </c>
      <c r="AT1856" s="5">
        <f t="shared" si="2221"/>
        <v>7.5879109322079846E-4</v>
      </c>
      <c r="AU1856" s="5">
        <f t="shared" si="2222"/>
        <v>2.7324977016413026E-4</v>
      </c>
      <c r="AV1856" s="5">
        <f t="shared" si="2223"/>
        <v>7.3800388764931778E-5</v>
      </c>
      <c r="AW1856" s="5">
        <f t="shared" si="2224"/>
        <v>5.0611735123041219E-7</v>
      </c>
      <c r="AX1856" s="5">
        <f t="shared" si="2225"/>
        <v>2.6031503849267726E-4</v>
      </c>
      <c r="AY1856" s="5">
        <f t="shared" si="2226"/>
        <v>2.7532564732098537E-4</v>
      </c>
      <c r="AZ1856" s="5">
        <f t="shared" si="2227"/>
        <v>1.4560090825265943E-4</v>
      </c>
      <c r="BA1856" s="5">
        <f t="shared" si="2228"/>
        <v>5.1332242843529962E-5</v>
      </c>
      <c r="BB1856" s="5">
        <f t="shared" si="2229"/>
        <v>1.3573056584791273E-5</v>
      </c>
      <c r="BC1856" s="5">
        <f t="shared" si="2230"/>
        <v>2.8711446038390476E-6</v>
      </c>
      <c r="BD1856" s="5">
        <f t="shared" si="2231"/>
        <v>2.292084948721537E-4</v>
      </c>
      <c r="BE1856" s="5">
        <f t="shared" si="2232"/>
        <v>2.4762218126850381E-4</v>
      </c>
      <c r="BF1856" s="5">
        <f t="shared" si="2233"/>
        <v>1.3375757449647001E-4</v>
      </c>
      <c r="BG1856" s="5">
        <f t="shared" si="2234"/>
        <v>4.8167706257243336E-5</v>
      </c>
      <c r="BH1856" s="5">
        <f t="shared" si="2235"/>
        <v>1.3009326396008935E-5</v>
      </c>
      <c r="BI1856" s="5">
        <f t="shared" si="2236"/>
        <v>2.8108886459993247E-6</v>
      </c>
      <c r="BJ1856" s="8">
        <f t="shared" si="2237"/>
        <v>0.35747903158851135</v>
      </c>
      <c r="BK1856" s="8">
        <f t="shared" si="2238"/>
        <v>0.29660103482903183</v>
      </c>
      <c r="BL1856" s="8">
        <f t="shared" si="2239"/>
        <v>0.32269693272606104</v>
      </c>
      <c r="BM1856" s="8">
        <f t="shared" si="2240"/>
        <v>0.36036800303848993</v>
      </c>
      <c r="BN1856" s="8">
        <f t="shared" si="2241"/>
        <v>0.63938132684962889</v>
      </c>
    </row>
    <row r="1857" spans="1:66" x14ac:dyDescent="0.25">
      <c r="A1857" t="s">
        <v>136</v>
      </c>
      <c r="B1857" t="s">
        <v>315</v>
      </c>
      <c r="C1857" t="s">
        <v>513</v>
      </c>
      <c r="D1857" s="7" t="s">
        <v>579</v>
      </c>
      <c r="E1857">
        <f>VLOOKUP(A1857,home!$A$2:$E$405,3,FALSE)</f>
        <v>1.4901185770751</v>
      </c>
      <c r="F1857">
        <f>VLOOKUP(B1857,home!$B$2:$E$405,3,FALSE)</f>
        <v>0.85</v>
      </c>
      <c r="G1857" t="e">
        <f>VLOOKUP(C1857,away!$B$2:$E$405,4,FALSE)</f>
        <v>#N/A</v>
      </c>
      <c r="H1857">
        <f>VLOOKUP(A1857,away!$A$2:$E$405,3,FALSE)</f>
        <v>1.24901185770751</v>
      </c>
      <c r="I1857" t="e">
        <f>VLOOKUP(C1857,away!$B$2:$E$405,3,FALSE)</f>
        <v>#N/A</v>
      </c>
      <c r="J1857">
        <f>VLOOKUP(B1857,home!$B$2:$E$405,4,FALSE)</f>
        <v>1.53</v>
      </c>
      <c r="K1857" s="3" t="e">
        <f t="shared" si="2186"/>
        <v>#N/A</v>
      </c>
      <c r="L1857" s="3" t="e">
        <f t="shared" si="2187"/>
        <v>#N/A</v>
      </c>
      <c r="M1857" s="5" t="e">
        <f t="shared" si="2188"/>
        <v>#N/A</v>
      </c>
      <c r="N1857" s="5" t="e">
        <f t="shared" si="2189"/>
        <v>#N/A</v>
      </c>
      <c r="O1857" s="5" t="e">
        <f t="shared" si="2190"/>
        <v>#N/A</v>
      </c>
      <c r="P1857" s="5" t="e">
        <f t="shared" si="2191"/>
        <v>#N/A</v>
      </c>
      <c r="Q1857" s="5" t="e">
        <f t="shared" si="2192"/>
        <v>#N/A</v>
      </c>
      <c r="R1857" s="5" t="e">
        <f t="shared" si="2193"/>
        <v>#N/A</v>
      </c>
      <c r="S1857" s="5" t="e">
        <f t="shared" si="2194"/>
        <v>#N/A</v>
      </c>
      <c r="T1857" s="5" t="e">
        <f t="shared" si="2195"/>
        <v>#N/A</v>
      </c>
      <c r="U1857" s="5" t="e">
        <f t="shared" si="2196"/>
        <v>#N/A</v>
      </c>
      <c r="V1857" s="5" t="e">
        <f t="shared" si="2197"/>
        <v>#N/A</v>
      </c>
      <c r="W1857" s="5" t="e">
        <f t="shared" si="2198"/>
        <v>#N/A</v>
      </c>
      <c r="X1857" s="5" t="e">
        <f t="shared" si="2199"/>
        <v>#N/A</v>
      </c>
      <c r="Y1857" s="5" t="e">
        <f t="shared" si="2200"/>
        <v>#N/A</v>
      </c>
      <c r="Z1857" s="5" t="e">
        <f t="shared" si="2201"/>
        <v>#N/A</v>
      </c>
      <c r="AA1857" s="5" t="e">
        <f t="shared" si="2202"/>
        <v>#N/A</v>
      </c>
      <c r="AB1857" s="5" t="e">
        <f t="shared" si="2203"/>
        <v>#N/A</v>
      </c>
      <c r="AC1857" s="5" t="e">
        <f t="shared" si="2204"/>
        <v>#N/A</v>
      </c>
      <c r="AD1857" s="5" t="e">
        <f t="shared" si="2205"/>
        <v>#N/A</v>
      </c>
      <c r="AE1857" s="5" t="e">
        <f t="shared" si="2206"/>
        <v>#N/A</v>
      </c>
      <c r="AF1857" s="5" t="e">
        <f t="shared" si="2207"/>
        <v>#N/A</v>
      </c>
      <c r="AG1857" s="5" t="e">
        <f t="shared" si="2208"/>
        <v>#N/A</v>
      </c>
      <c r="AH1857" s="5" t="e">
        <f t="shared" si="2209"/>
        <v>#N/A</v>
      </c>
      <c r="AI1857" s="5" t="e">
        <f t="shared" si="2210"/>
        <v>#N/A</v>
      </c>
      <c r="AJ1857" s="5" t="e">
        <f t="shared" si="2211"/>
        <v>#N/A</v>
      </c>
      <c r="AK1857" s="5" t="e">
        <f t="shared" si="2212"/>
        <v>#N/A</v>
      </c>
      <c r="AL1857" s="5" t="e">
        <f t="shared" si="2213"/>
        <v>#N/A</v>
      </c>
      <c r="AM1857" s="5" t="e">
        <f t="shared" si="2214"/>
        <v>#N/A</v>
      </c>
      <c r="AN1857" s="5" t="e">
        <f t="shared" si="2215"/>
        <v>#N/A</v>
      </c>
      <c r="AO1857" s="5" t="e">
        <f t="shared" si="2216"/>
        <v>#N/A</v>
      </c>
      <c r="AP1857" s="5" t="e">
        <f t="shared" si="2217"/>
        <v>#N/A</v>
      </c>
      <c r="AQ1857" s="5" t="e">
        <f t="shared" si="2218"/>
        <v>#N/A</v>
      </c>
      <c r="AR1857" s="5" t="e">
        <f t="shared" si="2219"/>
        <v>#N/A</v>
      </c>
      <c r="AS1857" s="5" t="e">
        <f t="shared" si="2220"/>
        <v>#N/A</v>
      </c>
      <c r="AT1857" s="5" t="e">
        <f t="shared" si="2221"/>
        <v>#N/A</v>
      </c>
      <c r="AU1857" s="5" t="e">
        <f t="shared" si="2222"/>
        <v>#N/A</v>
      </c>
      <c r="AV1857" s="5" t="e">
        <f t="shared" si="2223"/>
        <v>#N/A</v>
      </c>
      <c r="AW1857" s="5" t="e">
        <f t="shared" si="2224"/>
        <v>#N/A</v>
      </c>
      <c r="AX1857" s="5" t="e">
        <f t="shared" si="2225"/>
        <v>#N/A</v>
      </c>
      <c r="AY1857" s="5" t="e">
        <f t="shared" si="2226"/>
        <v>#N/A</v>
      </c>
      <c r="AZ1857" s="5" t="e">
        <f t="shared" si="2227"/>
        <v>#N/A</v>
      </c>
      <c r="BA1857" s="5" t="e">
        <f t="shared" si="2228"/>
        <v>#N/A</v>
      </c>
      <c r="BB1857" s="5" t="e">
        <f t="shared" si="2229"/>
        <v>#N/A</v>
      </c>
      <c r="BC1857" s="5" t="e">
        <f t="shared" si="2230"/>
        <v>#N/A</v>
      </c>
      <c r="BD1857" s="5" t="e">
        <f t="shared" si="2231"/>
        <v>#N/A</v>
      </c>
      <c r="BE1857" s="5" t="e">
        <f t="shared" si="2232"/>
        <v>#N/A</v>
      </c>
      <c r="BF1857" s="5" t="e">
        <f t="shared" si="2233"/>
        <v>#N/A</v>
      </c>
      <c r="BG1857" s="5" t="e">
        <f t="shared" si="2234"/>
        <v>#N/A</v>
      </c>
      <c r="BH1857" s="5" t="e">
        <f t="shared" si="2235"/>
        <v>#N/A</v>
      </c>
      <c r="BI1857" s="5" t="e">
        <f t="shared" si="2236"/>
        <v>#N/A</v>
      </c>
      <c r="BJ1857" s="8" t="e">
        <f t="shared" si="2237"/>
        <v>#N/A</v>
      </c>
      <c r="BK1857" s="8" t="e">
        <f t="shared" si="2238"/>
        <v>#N/A</v>
      </c>
      <c r="BL1857" s="8" t="e">
        <f t="shared" si="2239"/>
        <v>#N/A</v>
      </c>
      <c r="BM1857" s="8" t="e">
        <f t="shared" si="2240"/>
        <v>#N/A</v>
      </c>
      <c r="BN1857" s="8" t="e">
        <f t="shared" si="2241"/>
        <v>#N/A</v>
      </c>
    </row>
    <row r="1858" spans="1:66" x14ac:dyDescent="0.25">
      <c r="A1858" t="s">
        <v>136</v>
      </c>
      <c r="B1858" t="s">
        <v>317</v>
      </c>
      <c r="C1858" t="s">
        <v>472</v>
      </c>
      <c r="D1858" s="7" t="s">
        <v>579</v>
      </c>
      <c r="E1858">
        <f>VLOOKUP(A1858,home!$A$2:$E$405,3,FALSE)</f>
        <v>1.4901185770751</v>
      </c>
      <c r="F1858">
        <f>VLOOKUP(B1858,home!$B$2:$E$405,3,FALSE)</f>
        <v>0.85</v>
      </c>
      <c r="G1858">
        <f>VLOOKUP(C1858,away!$B$2:$E$405,4,FALSE)</f>
        <v>0.92</v>
      </c>
      <c r="H1858">
        <f>VLOOKUP(A1858,away!$A$2:$E$405,3,FALSE)</f>
        <v>1.24901185770751</v>
      </c>
      <c r="I1858">
        <f>VLOOKUP(C1858,away!$B$2:$E$405,3,FALSE)</f>
        <v>0.76</v>
      </c>
      <c r="J1858">
        <f>VLOOKUP(B1858,home!$B$2:$E$405,4,FALSE)</f>
        <v>0.51</v>
      </c>
      <c r="K1858" s="3">
        <f t="shared" si="2186"/>
        <v>1.1652727272727283</v>
      </c>
      <c r="L1858" s="3">
        <f t="shared" si="2187"/>
        <v>0.48411699604743086</v>
      </c>
      <c r="M1858" s="5">
        <f t="shared" si="2188"/>
        <v>0.19216714797193324</v>
      </c>
      <c r="N1858" s="5">
        <f t="shared" si="2189"/>
        <v>0.22392713660947658</v>
      </c>
      <c r="O1858" s="5">
        <f t="shared" si="2190"/>
        <v>9.3031382415174446E-2</v>
      </c>
      <c r="P1858" s="5">
        <f t="shared" si="2191"/>
        <v>0.10840693270888246</v>
      </c>
      <c r="Q1858" s="5">
        <f t="shared" si="2192"/>
        <v>0.13046809259364883</v>
      </c>
      <c r="R1858" s="5">
        <f t="shared" si="2193"/>
        <v>2.2519036696487017E-2</v>
      </c>
      <c r="S1858" s="5">
        <f t="shared" si="2194"/>
        <v>1.5288855539793684E-2</v>
      </c>
      <c r="T1858" s="5">
        <f t="shared" si="2195"/>
        <v>6.3161821066475318E-2</v>
      </c>
      <c r="U1858" s="5">
        <f t="shared" si="2196"/>
        <v>2.6240819306870077E-2</v>
      </c>
      <c r="V1858" s="5">
        <f t="shared" si="2197"/>
        <v>9.5831961983215805E-4</v>
      </c>
      <c r="W1858" s="5">
        <f t="shared" si="2198"/>
        <v>5.0676970026223983E-2</v>
      </c>
      <c r="X1858" s="5">
        <f t="shared" si="2199"/>
        <v>2.4533582497881241E-2</v>
      </c>
      <c r="Y1858" s="5">
        <f t="shared" si="2200"/>
        <v>5.9385621305780454E-3</v>
      </c>
      <c r="Z1858" s="5">
        <f t="shared" si="2201"/>
        <v>3.6339494664617182E-3</v>
      </c>
      <c r="AA1858" s="5">
        <f t="shared" si="2202"/>
        <v>4.2345422055551224E-3</v>
      </c>
      <c r="AB1858" s="5">
        <f t="shared" si="2203"/>
        <v>2.4671982723093468E-3</v>
      </c>
      <c r="AC1858" s="5">
        <f t="shared" si="2204"/>
        <v>3.3788453059338732E-5</v>
      </c>
      <c r="AD1858" s="5">
        <f t="shared" si="2205"/>
        <v>1.4763122768094092E-2</v>
      </c>
      <c r="AE1858" s="5">
        <f t="shared" si="2206"/>
        <v>7.147078646769142E-3</v>
      </c>
      <c r="AF1858" s="5">
        <f t="shared" si="2207"/>
        <v>1.7300111224943071E-3</v>
      </c>
      <c r="AG1858" s="5">
        <f t="shared" si="2208"/>
        <v>2.7917592925019594E-4</v>
      </c>
      <c r="AH1858" s="5">
        <f t="shared" si="2209"/>
        <v>4.3981417487290274E-4</v>
      </c>
      <c r="AI1858" s="5">
        <f t="shared" si="2210"/>
        <v>5.1250346304735196E-4</v>
      </c>
      <c r="AJ1858" s="5">
        <f t="shared" si="2211"/>
        <v>2.98603154060953E-4</v>
      </c>
      <c r="AK1858" s="5">
        <f t="shared" si="2212"/>
        <v>1.1598470390161506E-4</v>
      </c>
      <c r="AL1858" s="5">
        <f t="shared" si="2213"/>
        <v>7.6244094701888395E-7</v>
      </c>
      <c r="AM1858" s="5">
        <f t="shared" si="2214"/>
        <v>3.4406128662078225E-3</v>
      </c>
      <c r="AN1858" s="5">
        <f t="shared" si="2215"/>
        <v>1.6656591653506718E-3</v>
      </c>
      <c r="AO1858" s="5">
        <f t="shared" si="2216"/>
        <v>4.0318695578421906E-4</v>
      </c>
      <c r="AP1858" s="5">
        <f t="shared" si="2217"/>
        <v>6.5063219293254817E-5</v>
      </c>
      <c r="AQ1858" s="5">
        <f t="shared" si="2218"/>
        <v>7.8745525693564409E-6</v>
      </c>
      <c r="AR1858" s="5">
        <f t="shared" si="2219"/>
        <v>4.2584303431709837E-5</v>
      </c>
      <c r="AS1858" s="5">
        <f t="shared" si="2220"/>
        <v>4.962232739887792E-5</v>
      </c>
      <c r="AT1858" s="5">
        <f t="shared" si="2221"/>
        <v>2.8911772390855364E-5</v>
      </c>
      <c r="AU1858" s="5">
        <f t="shared" si="2222"/>
        <v>1.1230033288060126E-5</v>
      </c>
      <c r="AV1858" s="5">
        <f t="shared" si="2223"/>
        <v>3.2715128792353394E-6</v>
      </c>
      <c r="AW1858" s="5">
        <f t="shared" si="2224"/>
        <v>1.1947626108930241E-8</v>
      </c>
      <c r="AX1858" s="5">
        <f t="shared" si="2225"/>
        <v>6.6820872301593759E-4</v>
      </c>
      <c r="AY1858" s="5">
        <f t="shared" si="2226"/>
        <v>3.2349119971916538E-4</v>
      </c>
      <c r="AZ1858" s="5">
        <f t="shared" si="2227"/>
        <v>7.8303793927910921E-5</v>
      </c>
      <c r="BA1858" s="5">
        <f t="shared" si="2228"/>
        <v>1.263606583183243E-5</v>
      </c>
      <c r="BB1858" s="5">
        <f t="shared" si="2229"/>
        <v>1.5293335580910739E-6</v>
      </c>
      <c r="BC1858" s="5">
        <f t="shared" si="2230"/>
        <v>1.48075273619516E-7</v>
      </c>
      <c r="BD1858" s="5">
        <f t="shared" si="2231"/>
        <v>3.4359641760219431E-6</v>
      </c>
      <c r="BE1858" s="5">
        <f t="shared" si="2232"/>
        <v>4.003835346204482E-6</v>
      </c>
      <c r="BF1858" s="5">
        <f t="shared" si="2233"/>
        <v>2.3327800667113237E-6</v>
      </c>
      <c r="BG1858" s="5">
        <f t="shared" si="2234"/>
        <v>9.0610833015471981E-7</v>
      </c>
      <c r="BH1858" s="5">
        <f t="shared" si="2235"/>
        <v>2.6396583127098222E-7</v>
      </c>
      <c r="BI1858" s="5">
        <f t="shared" si="2236"/>
        <v>6.1518436822390061E-8</v>
      </c>
      <c r="BJ1858" s="8">
        <f t="shared" si="2237"/>
        <v>0.52929226734142354</v>
      </c>
      <c r="BK1858" s="8">
        <f t="shared" si="2238"/>
        <v>0.3171792979341671</v>
      </c>
      <c r="BL1858" s="8">
        <f t="shared" si="2239"/>
        <v>0.15000650851385477</v>
      </c>
      <c r="BM1858" s="8">
        <f t="shared" si="2240"/>
        <v>0.22926881500821153</v>
      </c>
      <c r="BN1858" s="8">
        <f t="shared" si="2241"/>
        <v>0.77051972899560262</v>
      </c>
    </row>
    <row r="1859" spans="1:66" x14ac:dyDescent="0.25">
      <c r="A1859" t="s">
        <v>136</v>
      </c>
      <c r="B1859" t="s">
        <v>323</v>
      </c>
      <c r="C1859" t="s">
        <v>328</v>
      </c>
      <c r="D1859" s="7" t="s">
        <v>579</v>
      </c>
      <c r="E1859">
        <f>VLOOKUP(A1859,home!$A$2:$E$405,3,FALSE)</f>
        <v>1.4901185770751</v>
      </c>
      <c r="F1859">
        <f>VLOOKUP(B1859,home!$B$2:$E$405,3,FALSE)</f>
        <v>1.1000000000000001</v>
      </c>
      <c r="G1859">
        <f>VLOOKUP(C1859,away!$B$2:$E$405,4,FALSE)</f>
        <v>0.73</v>
      </c>
      <c r="H1859">
        <f>VLOOKUP(A1859,away!$A$2:$E$405,3,FALSE)</f>
        <v>1.24901185770751</v>
      </c>
      <c r="I1859">
        <f>VLOOKUP(C1859,away!$B$2:$E$405,3,FALSE)</f>
        <v>1.04</v>
      </c>
      <c r="J1859">
        <f>VLOOKUP(B1859,home!$B$2:$E$405,4,FALSE)</f>
        <v>0.95</v>
      </c>
      <c r="K1859" s="3">
        <f t="shared" si="2186"/>
        <v>1.1965652173913053</v>
      </c>
      <c r="L1859" s="3">
        <f t="shared" si="2187"/>
        <v>1.2340237154150198</v>
      </c>
      <c r="M1859" s="5">
        <f t="shared" si="2188"/>
        <v>8.7985000067932098E-2</v>
      </c>
      <c r="N1859" s="5">
        <f t="shared" si="2189"/>
        <v>0.10527979073345918</v>
      </c>
      <c r="O1859" s="5">
        <f t="shared" si="2190"/>
        <v>0.10857557668462034</v>
      </c>
      <c r="P1859" s="5">
        <f t="shared" si="2191"/>
        <v>0.12991775851901904</v>
      </c>
      <c r="Q1859" s="5">
        <f t="shared" si="2192"/>
        <v>6.2987067842946373E-2</v>
      </c>
      <c r="R1859" s="5">
        <f t="shared" si="2193"/>
        <v>6.6992418271841811E-2</v>
      </c>
      <c r="S1859" s="5">
        <f t="shared" si="2194"/>
        <v>4.7958811063176641E-2</v>
      </c>
      <c r="T1859" s="5">
        <f t="shared" si="2195"/>
        <v>7.7727535482650587E-2</v>
      </c>
      <c r="U1859" s="5">
        <f t="shared" si="2196"/>
        <v>8.0160797533015637E-2</v>
      </c>
      <c r="V1859" s="5">
        <f t="shared" si="2197"/>
        <v>7.8683882098014163E-3</v>
      </c>
      <c r="W1859" s="5">
        <f t="shared" si="2198"/>
        <v>2.5122711508778667E-2</v>
      </c>
      <c r="X1859" s="5">
        <f t="shared" si="2199"/>
        <v>3.1002021797362726E-2</v>
      </c>
      <c r="Y1859" s="5">
        <f t="shared" si="2200"/>
        <v>1.9128615061879496E-2</v>
      </c>
      <c r="Z1859" s="5">
        <f t="shared" si="2201"/>
        <v>2.7556744300151769E-2</v>
      </c>
      <c r="AA1859" s="5">
        <f t="shared" si="2202"/>
        <v>3.2973441734107711E-2</v>
      </c>
      <c r="AB1859" s="5">
        <f t="shared" si="2203"/>
        <v>1.9727436738356068E-2</v>
      </c>
      <c r="AC1859" s="5">
        <f t="shared" si="2204"/>
        <v>7.261488880104677E-4</v>
      </c>
      <c r="AD1859" s="5">
        <f t="shared" si="2205"/>
        <v>7.5152406894901961E-3</v>
      </c>
      <c r="AE1859" s="5">
        <f t="shared" si="2206"/>
        <v>9.2739852378828248E-3</v>
      </c>
      <c r="AF1859" s="5">
        <f t="shared" si="2207"/>
        <v>5.7221588599781067E-3</v>
      </c>
      <c r="AG1859" s="5">
        <f t="shared" si="2208"/>
        <v>2.353759912195053E-3</v>
      </c>
      <c r="AH1859" s="5">
        <f t="shared" si="2209"/>
        <v>8.5014189965037408E-3</v>
      </c>
      <c r="AI1859" s="5">
        <f t="shared" si="2210"/>
        <v>1.017250226968607E-2</v>
      </c>
      <c r="AJ1859" s="5">
        <f t="shared" si="2211"/>
        <v>6.0860311948702306E-3</v>
      </c>
      <c r="AK1859" s="5">
        <f t="shared" si="2212"/>
        <v>2.4274444132467207E-3</v>
      </c>
      <c r="AL1859" s="5">
        <f t="shared" si="2213"/>
        <v>4.2888963258991722E-5</v>
      </c>
      <c r="AM1859" s="5">
        <f t="shared" si="2214"/>
        <v>1.7984951218735635E-3</v>
      </c>
      <c r="AN1859" s="5">
        <f t="shared" si="2215"/>
        <v>2.2193856324502037E-3</v>
      </c>
      <c r="AO1859" s="5">
        <f t="shared" si="2216"/>
        <v>1.3693872520474572E-3</v>
      </c>
      <c r="AP1859" s="5">
        <f t="shared" si="2217"/>
        <v>5.6328544820452261E-4</v>
      </c>
      <c r="AQ1859" s="5">
        <f t="shared" si="2218"/>
        <v>1.7377690040813995E-4</v>
      </c>
      <c r="AR1859" s="5">
        <f t="shared" si="2219"/>
        <v>2.0981905312730739E-3</v>
      </c>
      <c r="AS1859" s="5">
        <f t="shared" si="2220"/>
        <v>2.5106218091811437E-3</v>
      </c>
      <c r="AT1859" s="5">
        <f t="shared" si="2221"/>
        <v>1.502061365445094E-3</v>
      </c>
      <c r="AU1859" s="5">
        <f t="shared" si="2222"/>
        <v>5.9910479475962979E-4</v>
      </c>
      <c r="AV1859" s="5">
        <f t="shared" si="2223"/>
        <v>1.7921698974543239E-4</v>
      </c>
      <c r="AW1859" s="5">
        <f t="shared" si="2224"/>
        <v>1.759150223684169E-6</v>
      </c>
      <c r="AX1859" s="5">
        <f t="shared" si="2225"/>
        <v>3.5866945108030683E-4</v>
      </c>
      <c r="AY1859" s="5">
        <f t="shared" si="2226"/>
        <v>4.4260660862798586E-4</v>
      </c>
      <c r="AZ1859" s="5">
        <f t="shared" si="2227"/>
        <v>2.7309352582317441E-4</v>
      </c>
      <c r="BA1859" s="5">
        <f t="shared" si="2228"/>
        <v>1.1233462913070047E-4</v>
      </c>
      <c r="BB1859" s="5">
        <f t="shared" si="2229"/>
        <v>3.4655899102408837E-5</v>
      </c>
      <c r="BC1859" s="5">
        <f t="shared" si="2230"/>
        <v>8.5532402742805143E-6</v>
      </c>
      <c r="BD1859" s="5">
        <f t="shared" si="2231"/>
        <v>4.3153614584170172E-4</v>
      </c>
      <c r="BE1859" s="5">
        <f t="shared" si="2232"/>
        <v>5.1636114216128178E-4</v>
      </c>
      <c r="BF1859" s="5">
        <f t="shared" si="2233"/>
        <v>3.0892989116131851E-4</v>
      </c>
      <c r="BG1859" s="5">
        <f t="shared" si="2234"/>
        <v>1.2321825412537176E-4</v>
      </c>
      <c r="BH1859" s="5">
        <f t="shared" si="2235"/>
        <v>3.6859669258525627E-5</v>
      </c>
      <c r="BI1859" s="5">
        <f t="shared" si="2236"/>
        <v>8.8209996318598646E-6</v>
      </c>
      <c r="BJ1859" s="8">
        <f t="shared" si="2237"/>
        <v>0.35346713083564596</v>
      </c>
      <c r="BK1859" s="8">
        <f t="shared" si="2238"/>
        <v>0.27494160231982662</v>
      </c>
      <c r="BL1859" s="8">
        <f t="shared" si="2239"/>
        <v>0.3439319894288328</v>
      </c>
      <c r="BM1859" s="8">
        <f t="shared" si="2240"/>
        <v>0.43771900730623403</v>
      </c>
      <c r="BN1859" s="8">
        <f t="shared" si="2241"/>
        <v>0.56173761211981887</v>
      </c>
    </row>
    <row r="1860" spans="1:66" x14ac:dyDescent="0.25">
      <c r="A1860" t="s">
        <v>136</v>
      </c>
      <c r="B1860" t="s">
        <v>515</v>
      </c>
      <c r="C1860" t="s">
        <v>475</v>
      </c>
      <c r="D1860" s="7" t="s">
        <v>579</v>
      </c>
      <c r="E1860">
        <f>VLOOKUP(A1860,home!$A$2:$E$405,3,FALSE)</f>
        <v>1.4901185770751</v>
      </c>
      <c r="F1860" t="e">
        <f>VLOOKUP(B1860,home!$B$2:$E$405,3,FALSE)</f>
        <v>#N/A</v>
      </c>
      <c r="G1860">
        <f>VLOOKUP(C1860,away!$B$2:$E$405,4,FALSE)</f>
        <v>0.64</v>
      </c>
      <c r="H1860">
        <f>VLOOKUP(A1860,away!$A$2:$E$405,3,FALSE)</f>
        <v>1.24901185770751</v>
      </c>
      <c r="I1860">
        <f>VLOOKUP(C1860,away!$B$2:$E$405,3,FALSE)</f>
        <v>0.7</v>
      </c>
      <c r="J1860" t="e">
        <f>VLOOKUP(B1860,home!$B$2:$E$405,4,FALSE)</f>
        <v>#N/A</v>
      </c>
      <c r="K1860" s="3" t="e">
        <f t="shared" si="2186"/>
        <v>#N/A</v>
      </c>
      <c r="L1860" s="3" t="e">
        <f t="shared" si="2187"/>
        <v>#N/A</v>
      </c>
      <c r="M1860" s="5" t="e">
        <f t="shared" si="2188"/>
        <v>#N/A</v>
      </c>
      <c r="N1860" s="5" t="e">
        <f t="shared" si="2189"/>
        <v>#N/A</v>
      </c>
      <c r="O1860" s="5" t="e">
        <f t="shared" si="2190"/>
        <v>#N/A</v>
      </c>
      <c r="P1860" s="5" t="e">
        <f t="shared" si="2191"/>
        <v>#N/A</v>
      </c>
      <c r="Q1860" s="5" t="e">
        <f t="shared" si="2192"/>
        <v>#N/A</v>
      </c>
      <c r="R1860" s="5" t="e">
        <f t="shared" si="2193"/>
        <v>#N/A</v>
      </c>
      <c r="S1860" s="5" t="e">
        <f t="shared" si="2194"/>
        <v>#N/A</v>
      </c>
      <c r="T1860" s="5" t="e">
        <f t="shared" si="2195"/>
        <v>#N/A</v>
      </c>
      <c r="U1860" s="5" t="e">
        <f t="shared" si="2196"/>
        <v>#N/A</v>
      </c>
      <c r="V1860" s="5" t="e">
        <f t="shared" si="2197"/>
        <v>#N/A</v>
      </c>
      <c r="W1860" s="5" t="e">
        <f t="shared" si="2198"/>
        <v>#N/A</v>
      </c>
      <c r="X1860" s="5" t="e">
        <f t="shared" si="2199"/>
        <v>#N/A</v>
      </c>
      <c r="Y1860" s="5" t="e">
        <f t="shared" si="2200"/>
        <v>#N/A</v>
      </c>
      <c r="Z1860" s="5" t="e">
        <f t="shared" si="2201"/>
        <v>#N/A</v>
      </c>
      <c r="AA1860" s="5" t="e">
        <f t="shared" si="2202"/>
        <v>#N/A</v>
      </c>
      <c r="AB1860" s="5" t="e">
        <f t="shared" si="2203"/>
        <v>#N/A</v>
      </c>
      <c r="AC1860" s="5" t="e">
        <f t="shared" si="2204"/>
        <v>#N/A</v>
      </c>
      <c r="AD1860" s="5" t="e">
        <f t="shared" si="2205"/>
        <v>#N/A</v>
      </c>
      <c r="AE1860" s="5" t="e">
        <f t="shared" si="2206"/>
        <v>#N/A</v>
      </c>
      <c r="AF1860" s="5" t="e">
        <f t="shared" si="2207"/>
        <v>#N/A</v>
      </c>
      <c r="AG1860" s="5" t="e">
        <f t="shared" si="2208"/>
        <v>#N/A</v>
      </c>
      <c r="AH1860" s="5" t="e">
        <f t="shared" si="2209"/>
        <v>#N/A</v>
      </c>
      <c r="AI1860" s="5" t="e">
        <f t="shared" si="2210"/>
        <v>#N/A</v>
      </c>
      <c r="AJ1860" s="5" t="e">
        <f t="shared" si="2211"/>
        <v>#N/A</v>
      </c>
      <c r="AK1860" s="5" t="e">
        <f t="shared" si="2212"/>
        <v>#N/A</v>
      </c>
      <c r="AL1860" s="5" t="e">
        <f t="shared" si="2213"/>
        <v>#N/A</v>
      </c>
      <c r="AM1860" s="5" t="e">
        <f t="shared" si="2214"/>
        <v>#N/A</v>
      </c>
      <c r="AN1860" s="5" t="e">
        <f t="shared" si="2215"/>
        <v>#N/A</v>
      </c>
      <c r="AO1860" s="5" t="e">
        <f t="shared" si="2216"/>
        <v>#N/A</v>
      </c>
      <c r="AP1860" s="5" t="e">
        <f t="shared" si="2217"/>
        <v>#N/A</v>
      </c>
      <c r="AQ1860" s="5" t="e">
        <f t="shared" si="2218"/>
        <v>#N/A</v>
      </c>
      <c r="AR1860" s="5" t="e">
        <f t="shared" si="2219"/>
        <v>#N/A</v>
      </c>
      <c r="AS1860" s="5" t="e">
        <f t="shared" si="2220"/>
        <v>#N/A</v>
      </c>
      <c r="AT1860" s="5" t="e">
        <f t="shared" si="2221"/>
        <v>#N/A</v>
      </c>
      <c r="AU1860" s="5" t="e">
        <f t="shared" si="2222"/>
        <v>#N/A</v>
      </c>
      <c r="AV1860" s="5" t="e">
        <f t="shared" si="2223"/>
        <v>#N/A</v>
      </c>
      <c r="AW1860" s="5" t="e">
        <f t="shared" si="2224"/>
        <v>#N/A</v>
      </c>
      <c r="AX1860" s="5" t="e">
        <f t="shared" si="2225"/>
        <v>#N/A</v>
      </c>
      <c r="AY1860" s="5" t="e">
        <f t="shared" si="2226"/>
        <v>#N/A</v>
      </c>
      <c r="AZ1860" s="5" t="e">
        <f t="shared" si="2227"/>
        <v>#N/A</v>
      </c>
      <c r="BA1860" s="5" t="e">
        <f t="shared" si="2228"/>
        <v>#N/A</v>
      </c>
      <c r="BB1860" s="5" t="e">
        <f t="shared" si="2229"/>
        <v>#N/A</v>
      </c>
      <c r="BC1860" s="5" t="e">
        <f t="shared" si="2230"/>
        <v>#N/A</v>
      </c>
      <c r="BD1860" s="5" t="e">
        <f t="shared" si="2231"/>
        <v>#N/A</v>
      </c>
      <c r="BE1860" s="5" t="e">
        <f t="shared" si="2232"/>
        <v>#N/A</v>
      </c>
      <c r="BF1860" s="5" t="e">
        <f t="shared" si="2233"/>
        <v>#N/A</v>
      </c>
      <c r="BG1860" s="5" t="e">
        <f t="shared" si="2234"/>
        <v>#N/A</v>
      </c>
      <c r="BH1860" s="5" t="e">
        <f t="shared" si="2235"/>
        <v>#N/A</v>
      </c>
      <c r="BI1860" s="5" t="e">
        <f t="shared" si="2236"/>
        <v>#N/A</v>
      </c>
      <c r="BJ1860" s="8" t="e">
        <f t="shared" si="2237"/>
        <v>#N/A</v>
      </c>
      <c r="BK1860" s="8" t="e">
        <f t="shared" si="2238"/>
        <v>#N/A</v>
      </c>
      <c r="BL1860" s="8" t="e">
        <f t="shared" si="2239"/>
        <v>#N/A</v>
      </c>
      <c r="BM1860" s="8" t="e">
        <f t="shared" si="2240"/>
        <v>#N/A</v>
      </c>
      <c r="BN1860" s="8" t="e">
        <f t="shared" si="2241"/>
        <v>#N/A</v>
      </c>
    </row>
    <row r="1861" spans="1:66" x14ac:dyDescent="0.25">
      <c r="A1861" t="s">
        <v>136</v>
      </c>
      <c r="B1861" t="s">
        <v>514</v>
      </c>
      <c r="C1861" t="s">
        <v>309</v>
      </c>
      <c r="D1861" s="7" t="s">
        <v>579</v>
      </c>
      <c r="E1861">
        <f>VLOOKUP(A1861,home!$A$2:$E$405,3,FALSE)</f>
        <v>1.4901185770751</v>
      </c>
      <c r="F1861" t="e">
        <f>VLOOKUP(B1861,home!$B$2:$E$405,3,FALSE)</f>
        <v>#N/A</v>
      </c>
      <c r="G1861">
        <f>VLOOKUP(C1861,away!$B$2:$E$405,4,FALSE)</f>
        <v>1.28</v>
      </c>
      <c r="H1861">
        <f>VLOOKUP(A1861,away!$A$2:$E$405,3,FALSE)</f>
        <v>1.24901185770751</v>
      </c>
      <c r="I1861">
        <f>VLOOKUP(C1861,away!$B$2:$E$405,3,FALSE)</f>
        <v>0.7</v>
      </c>
      <c r="J1861" t="e">
        <f>VLOOKUP(B1861,home!$B$2:$E$405,4,FALSE)</f>
        <v>#N/A</v>
      </c>
      <c r="K1861" s="3" t="e">
        <f t="shared" si="2186"/>
        <v>#N/A</v>
      </c>
      <c r="L1861" s="3" t="e">
        <f t="shared" si="2187"/>
        <v>#N/A</v>
      </c>
      <c r="M1861" s="5" t="e">
        <f t="shared" si="2188"/>
        <v>#N/A</v>
      </c>
      <c r="N1861" s="5" t="e">
        <f t="shared" si="2189"/>
        <v>#N/A</v>
      </c>
      <c r="O1861" s="5" t="e">
        <f t="shared" si="2190"/>
        <v>#N/A</v>
      </c>
      <c r="P1861" s="5" t="e">
        <f t="shared" si="2191"/>
        <v>#N/A</v>
      </c>
      <c r="Q1861" s="5" t="e">
        <f t="shared" si="2192"/>
        <v>#N/A</v>
      </c>
      <c r="R1861" s="5" t="e">
        <f t="shared" si="2193"/>
        <v>#N/A</v>
      </c>
      <c r="S1861" s="5" t="e">
        <f t="shared" si="2194"/>
        <v>#N/A</v>
      </c>
      <c r="T1861" s="5" t="e">
        <f t="shared" si="2195"/>
        <v>#N/A</v>
      </c>
      <c r="U1861" s="5" t="e">
        <f t="shared" si="2196"/>
        <v>#N/A</v>
      </c>
      <c r="V1861" s="5" t="e">
        <f t="shared" si="2197"/>
        <v>#N/A</v>
      </c>
      <c r="W1861" s="5" t="e">
        <f t="shared" si="2198"/>
        <v>#N/A</v>
      </c>
      <c r="X1861" s="5" t="e">
        <f t="shared" si="2199"/>
        <v>#N/A</v>
      </c>
      <c r="Y1861" s="5" t="e">
        <f t="shared" si="2200"/>
        <v>#N/A</v>
      </c>
      <c r="Z1861" s="5" t="e">
        <f t="shared" si="2201"/>
        <v>#N/A</v>
      </c>
      <c r="AA1861" s="5" t="e">
        <f t="shared" si="2202"/>
        <v>#N/A</v>
      </c>
      <c r="AB1861" s="5" t="e">
        <f t="shared" si="2203"/>
        <v>#N/A</v>
      </c>
      <c r="AC1861" s="5" t="e">
        <f t="shared" si="2204"/>
        <v>#N/A</v>
      </c>
      <c r="AD1861" s="5" t="e">
        <f t="shared" si="2205"/>
        <v>#N/A</v>
      </c>
      <c r="AE1861" s="5" t="e">
        <f t="shared" si="2206"/>
        <v>#N/A</v>
      </c>
      <c r="AF1861" s="5" t="e">
        <f t="shared" si="2207"/>
        <v>#N/A</v>
      </c>
      <c r="AG1861" s="5" t="e">
        <f t="shared" si="2208"/>
        <v>#N/A</v>
      </c>
      <c r="AH1861" s="5" t="e">
        <f t="shared" si="2209"/>
        <v>#N/A</v>
      </c>
      <c r="AI1861" s="5" t="e">
        <f t="shared" si="2210"/>
        <v>#N/A</v>
      </c>
      <c r="AJ1861" s="5" t="e">
        <f t="shared" si="2211"/>
        <v>#N/A</v>
      </c>
      <c r="AK1861" s="5" t="e">
        <f t="shared" si="2212"/>
        <v>#N/A</v>
      </c>
      <c r="AL1861" s="5" t="e">
        <f t="shared" si="2213"/>
        <v>#N/A</v>
      </c>
      <c r="AM1861" s="5" t="e">
        <f t="shared" si="2214"/>
        <v>#N/A</v>
      </c>
      <c r="AN1861" s="5" t="e">
        <f t="shared" si="2215"/>
        <v>#N/A</v>
      </c>
      <c r="AO1861" s="5" t="e">
        <f t="shared" si="2216"/>
        <v>#N/A</v>
      </c>
      <c r="AP1861" s="5" t="e">
        <f t="shared" si="2217"/>
        <v>#N/A</v>
      </c>
      <c r="AQ1861" s="5" t="e">
        <f t="shared" si="2218"/>
        <v>#N/A</v>
      </c>
      <c r="AR1861" s="5" t="e">
        <f t="shared" si="2219"/>
        <v>#N/A</v>
      </c>
      <c r="AS1861" s="5" t="e">
        <f t="shared" si="2220"/>
        <v>#N/A</v>
      </c>
      <c r="AT1861" s="5" t="e">
        <f t="shared" si="2221"/>
        <v>#N/A</v>
      </c>
      <c r="AU1861" s="5" t="e">
        <f t="shared" si="2222"/>
        <v>#N/A</v>
      </c>
      <c r="AV1861" s="5" t="e">
        <f t="shared" si="2223"/>
        <v>#N/A</v>
      </c>
      <c r="AW1861" s="5" t="e">
        <f t="shared" si="2224"/>
        <v>#N/A</v>
      </c>
      <c r="AX1861" s="5" t="e">
        <f t="shared" si="2225"/>
        <v>#N/A</v>
      </c>
      <c r="AY1861" s="5" t="e">
        <f t="shared" si="2226"/>
        <v>#N/A</v>
      </c>
      <c r="AZ1861" s="5" t="e">
        <f t="shared" si="2227"/>
        <v>#N/A</v>
      </c>
      <c r="BA1861" s="5" t="e">
        <f t="shared" si="2228"/>
        <v>#N/A</v>
      </c>
      <c r="BB1861" s="5" t="e">
        <f t="shared" si="2229"/>
        <v>#N/A</v>
      </c>
      <c r="BC1861" s="5" t="e">
        <f t="shared" si="2230"/>
        <v>#N/A</v>
      </c>
      <c r="BD1861" s="5" t="e">
        <f t="shared" si="2231"/>
        <v>#N/A</v>
      </c>
      <c r="BE1861" s="5" t="e">
        <f t="shared" si="2232"/>
        <v>#N/A</v>
      </c>
      <c r="BF1861" s="5" t="e">
        <f t="shared" si="2233"/>
        <v>#N/A</v>
      </c>
      <c r="BG1861" s="5" t="e">
        <f t="shared" si="2234"/>
        <v>#N/A</v>
      </c>
      <c r="BH1861" s="5" t="e">
        <f t="shared" si="2235"/>
        <v>#N/A</v>
      </c>
      <c r="BI1861" s="5" t="e">
        <f t="shared" si="2236"/>
        <v>#N/A</v>
      </c>
      <c r="BJ1861" s="8" t="e">
        <f t="shared" si="2237"/>
        <v>#N/A</v>
      </c>
      <c r="BK1861" s="8" t="e">
        <f t="shared" si="2238"/>
        <v>#N/A</v>
      </c>
      <c r="BL1861" s="8" t="e">
        <f t="shared" si="2239"/>
        <v>#N/A</v>
      </c>
      <c r="BM1861" s="8" t="e">
        <f t="shared" si="2240"/>
        <v>#N/A</v>
      </c>
      <c r="BN1861" s="8" t="e">
        <f t="shared" si="2241"/>
        <v>#N/A</v>
      </c>
    </row>
    <row r="1862" spans="1:66" x14ac:dyDescent="0.25">
      <c r="A1862" t="s">
        <v>136</v>
      </c>
      <c r="B1862" t="s">
        <v>344</v>
      </c>
      <c r="C1862" t="s">
        <v>516</v>
      </c>
      <c r="D1862" s="7" t="s">
        <v>579</v>
      </c>
      <c r="E1862">
        <f>VLOOKUP(A1862,home!$A$2:$E$405,3,FALSE)</f>
        <v>1.4901185770751</v>
      </c>
      <c r="F1862">
        <f>VLOOKUP(B1862,home!$B$2:$E$405,3,FALSE)</f>
        <v>1.1299999999999999</v>
      </c>
      <c r="G1862" t="e">
        <f>VLOOKUP(C1862,away!$B$2:$E$405,4,FALSE)</f>
        <v>#N/A</v>
      </c>
      <c r="H1862">
        <f>VLOOKUP(A1862,away!$A$2:$E$405,3,FALSE)</f>
        <v>1.24901185770751</v>
      </c>
      <c r="I1862" t="e">
        <f>VLOOKUP(C1862,away!$B$2:$E$405,3,FALSE)</f>
        <v>#N/A</v>
      </c>
      <c r="J1862">
        <f>VLOOKUP(B1862,home!$B$2:$E$405,4,FALSE)</f>
        <v>0.4</v>
      </c>
      <c r="K1862" s="3" t="e">
        <f t="shared" si="2186"/>
        <v>#N/A</v>
      </c>
      <c r="L1862" s="3" t="e">
        <f t="shared" si="2187"/>
        <v>#N/A</v>
      </c>
      <c r="M1862" s="5" t="e">
        <f t="shared" si="2188"/>
        <v>#N/A</v>
      </c>
      <c r="N1862" s="5" t="e">
        <f t="shared" si="2189"/>
        <v>#N/A</v>
      </c>
      <c r="O1862" s="5" t="e">
        <f t="shared" si="2190"/>
        <v>#N/A</v>
      </c>
      <c r="P1862" s="5" t="e">
        <f t="shared" si="2191"/>
        <v>#N/A</v>
      </c>
      <c r="Q1862" s="5" t="e">
        <f t="shared" si="2192"/>
        <v>#N/A</v>
      </c>
      <c r="R1862" s="5" t="e">
        <f t="shared" si="2193"/>
        <v>#N/A</v>
      </c>
      <c r="S1862" s="5" t="e">
        <f t="shared" si="2194"/>
        <v>#N/A</v>
      </c>
      <c r="T1862" s="5" t="e">
        <f t="shared" si="2195"/>
        <v>#N/A</v>
      </c>
      <c r="U1862" s="5" t="e">
        <f t="shared" si="2196"/>
        <v>#N/A</v>
      </c>
      <c r="V1862" s="5" t="e">
        <f t="shared" si="2197"/>
        <v>#N/A</v>
      </c>
      <c r="W1862" s="5" t="e">
        <f t="shared" si="2198"/>
        <v>#N/A</v>
      </c>
      <c r="X1862" s="5" t="e">
        <f t="shared" si="2199"/>
        <v>#N/A</v>
      </c>
      <c r="Y1862" s="5" t="e">
        <f t="shared" si="2200"/>
        <v>#N/A</v>
      </c>
      <c r="Z1862" s="5" t="e">
        <f t="shared" si="2201"/>
        <v>#N/A</v>
      </c>
      <c r="AA1862" s="5" t="e">
        <f t="shared" si="2202"/>
        <v>#N/A</v>
      </c>
      <c r="AB1862" s="5" t="e">
        <f t="shared" si="2203"/>
        <v>#N/A</v>
      </c>
      <c r="AC1862" s="5" t="e">
        <f t="shared" si="2204"/>
        <v>#N/A</v>
      </c>
      <c r="AD1862" s="5" t="e">
        <f t="shared" si="2205"/>
        <v>#N/A</v>
      </c>
      <c r="AE1862" s="5" t="e">
        <f t="shared" si="2206"/>
        <v>#N/A</v>
      </c>
      <c r="AF1862" s="5" t="e">
        <f t="shared" si="2207"/>
        <v>#N/A</v>
      </c>
      <c r="AG1862" s="5" t="e">
        <f t="shared" si="2208"/>
        <v>#N/A</v>
      </c>
      <c r="AH1862" s="5" t="e">
        <f t="shared" si="2209"/>
        <v>#N/A</v>
      </c>
      <c r="AI1862" s="5" t="e">
        <f t="shared" si="2210"/>
        <v>#N/A</v>
      </c>
      <c r="AJ1862" s="5" t="e">
        <f t="shared" si="2211"/>
        <v>#N/A</v>
      </c>
      <c r="AK1862" s="5" t="e">
        <f t="shared" si="2212"/>
        <v>#N/A</v>
      </c>
      <c r="AL1862" s="5" t="e">
        <f t="shared" si="2213"/>
        <v>#N/A</v>
      </c>
      <c r="AM1862" s="5" t="e">
        <f t="shared" si="2214"/>
        <v>#N/A</v>
      </c>
      <c r="AN1862" s="5" t="e">
        <f t="shared" si="2215"/>
        <v>#N/A</v>
      </c>
      <c r="AO1862" s="5" t="e">
        <f t="shared" si="2216"/>
        <v>#N/A</v>
      </c>
      <c r="AP1862" s="5" t="e">
        <f t="shared" si="2217"/>
        <v>#N/A</v>
      </c>
      <c r="AQ1862" s="5" t="e">
        <f t="shared" si="2218"/>
        <v>#N/A</v>
      </c>
      <c r="AR1862" s="5" t="e">
        <f t="shared" si="2219"/>
        <v>#N/A</v>
      </c>
      <c r="AS1862" s="5" t="e">
        <f t="shared" si="2220"/>
        <v>#N/A</v>
      </c>
      <c r="AT1862" s="5" t="e">
        <f t="shared" si="2221"/>
        <v>#N/A</v>
      </c>
      <c r="AU1862" s="5" t="e">
        <f t="shared" si="2222"/>
        <v>#N/A</v>
      </c>
      <c r="AV1862" s="5" t="e">
        <f t="shared" si="2223"/>
        <v>#N/A</v>
      </c>
      <c r="AW1862" s="5" t="e">
        <f t="shared" si="2224"/>
        <v>#N/A</v>
      </c>
      <c r="AX1862" s="5" t="e">
        <f t="shared" si="2225"/>
        <v>#N/A</v>
      </c>
      <c r="AY1862" s="5" t="e">
        <f t="shared" si="2226"/>
        <v>#N/A</v>
      </c>
      <c r="AZ1862" s="5" t="e">
        <f t="shared" si="2227"/>
        <v>#N/A</v>
      </c>
      <c r="BA1862" s="5" t="e">
        <f t="shared" si="2228"/>
        <v>#N/A</v>
      </c>
      <c r="BB1862" s="5" t="e">
        <f t="shared" si="2229"/>
        <v>#N/A</v>
      </c>
      <c r="BC1862" s="5" t="e">
        <f t="shared" si="2230"/>
        <v>#N/A</v>
      </c>
      <c r="BD1862" s="5" t="e">
        <f t="shared" si="2231"/>
        <v>#N/A</v>
      </c>
      <c r="BE1862" s="5" t="e">
        <f t="shared" si="2232"/>
        <v>#N/A</v>
      </c>
      <c r="BF1862" s="5" t="e">
        <f t="shared" si="2233"/>
        <v>#N/A</v>
      </c>
      <c r="BG1862" s="5" t="e">
        <f t="shared" si="2234"/>
        <v>#N/A</v>
      </c>
      <c r="BH1862" s="5" t="e">
        <f t="shared" si="2235"/>
        <v>#N/A</v>
      </c>
      <c r="BI1862" s="5" t="e">
        <f t="shared" si="2236"/>
        <v>#N/A</v>
      </c>
      <c r="BJ1862" s="8" t="e">
        <f t="shared" si="2237"/>
        <v>#N/A</v>
      </c>
      <c r="BK1862" s="8" t="e">
        <f t="shared" si="2238"/>
        <v>#N/A</v>
      </c>
      <c r="BL1862" s="8" t="e">
        <f t="shared" si="2239"/>
        <v>#N/A</v>
      </c>
      <c r="BM1862" s="8" t="e">
        <f t="shared" si="2240"/>
        <v>#N/A</v>
      </c>
      <c r="BN1862" s="8" t="e">
        <f t="shared" si="2241"/>
        <v>#N/A</v>
      </c>
    </row>
    <row r="1863" spans="1:66" x14ac:dyDescent="0.25">
      <c r="A1863" t="s">
        <v>136</v>
      </c>
      <c r="B1863" t="s">
        <v>359</v>
      </c>
      <c r="C1863" t="s">
        <v>138</v>
      </c>
      <c r="D1863" s="7" t="s">
        <v>579</v>
      </c>
      <c r="E1863">
        <f>VLOOKUP(A1863,home!$A$2:$E$405,3,FALSE)</f>
        <v>1.4901185770751</v>
      </c>
      <c r="F1863">
        <f>VLOOKUP(B1863,home!$B$2:$E$405,3,FALSE)</f>
        <v>1.43</v>
      </c>
      <c r="G1863">
        <f>VLOOKUP(C1863,away!$B$2:$E$405,4,FALSE)</f>
        <v>0.85</v>
      </c>
      <c r="H1863">
        <f>VLOOKUP(A1863,away!$A$2:$E$405,3,FALSE)</f>
        <v>1.24901185770751</v>
      </c>
      <c r="I1863">
        <f>VLOOKUP(C1863,away!$B$2:$E$405,3,FALSE)</f>
        <v>1.34</v>
      </c>
      <c r="J1863">
        <f>VLOOKUP(B1863,home!$B$2:$E$405,4,FALSE)</f>
        <v>0.8</v>
      </c>
      <c r="K1863" s="3">
        <f t="shared" si="2186"/>
        <v>1.8112391304347839</v>
      </c>
      <c r="L1863" s="3">
        <f t="shared" si="2187"/>
        <v>1.3389407114624507</v>
      </c>
      <c r="M1863" s="5">
        <f t="shared" si="2188"/>
        <v>4.2844420952187816E-2</v>
      </c>
      <c r="N1863" s="5">
        <f t="shared" si="2189"/>
        <v>7.7601491749422491E-2</v>
      </c>
      <c r="O1863" s="5">
        <f t="shared" si="2190"/>
        <v>5.7366139471919091E-2</v>
      </c>
      <c r="P1863" s="5">
        <f t="shared" si="2191"/>
        <v>0.10390379657351925</v>
      </c>
      <c r="Q1863" s="5">
        <f t="shared" si="2192"/>
        <v>7.0277429218333035E-2</v>
      </c>
      <c r="R1863" s="5">
        <f t="shared" si="2193"/>
        <v>3.8404929799192765E-2</v>
      </c>
      <c r="S1863" s="5">
        <f t="shared" si="2194"/>
        <v>6.2995360320303187E-2</v>
      </c>
      <c r="T1863" s="5">
        <f t="shared" si="2195"/>
        <v>9.4097311077346868E-2</v>
      </c>
      <c r="U1863" s="5">
        <f t="shared" si="2196"/>
        <v>6.9560511653898816E-2</v>
      </c>
      <c r="V1863" s="5">
        <f t="shared" si="2197"/>
        <v>1.6974742460506693E-2</v>
      </c>
      <c r="W1863" s="5">
        <f t="shared" si="2198"/>
        <v>4.2429743262201856E-2</v>
      </c>
      <c r="X1863" s="5">
        <f t="shared" si="2199"/>
        <v>5.6810910630661689E-2</v>
      </c>
      <c r="Y1863" s="5">
        <f t="shared" si="2200"/>
        <v>3.803322054932394E-2</v>
      </c>
      <c r="Z1863" s="5">
        <f t="shared" si="2201"/>
        <v>1.7140641342998874E-2</v>
      </c>
      <c r="AA1863" s="5">
        <f t="shared" si="2202"/>
        <v>3.1045800321187783E-2</v>
      </c>
      <c r="AB1863" s="5">
        <f t="shared" si="2203"/>
        <v>2.8115684188700054E-2</v>
      </c>
      <c r="AC1863" s="5">
        <f t="shared" si="2204"/>
        <v>2.5728848533637144E-3</v>
      </c>
      <c r="AD1863" s="5">
        <f t="shared" si="2205"/>
        <v>1.9212602822700407E-2</v>
      </c>
      <c r="AE1863" s="5">
        <f t="shared" si="2206"/>
        <v>2.5724536092471974E-2</v>
      </c>
      <c r="AF1863" s="5">
        <f t="shared" si="2207"/>
        <v>1.7221814328847961E-2</v>
      </c>
      <c r="AG1863" s="5">
        <f t="shared" si="2208"/>
        <v>7.6863294433806365E-3</v>
      </c>
      <c r="AH1863" s="5">
        <f t="shared" si="2209"/>
        <v>5.7375756286794054E-3</v>
      </c>
      <c r="AI1863" s="5">
        <f t="shared" si="2210"/>
        <v>1.0392121492493094E-2</v>
      </c>
      <c r="AJ1863" s="5">
        <f t="shared" si="2211"/>
        <v>9.4113085477179129E-3</v>
      </c>
      <c r="AK1863" s="5">
        <f t="shared" si="2212"/>
        <v>5.6820434367406787E-3</v>
      </c>
      <c r="AL1863" s="5">
        <f t="shared" si="2213"/>
        <v>2.4958442520142508E-4</v>
      </c>
      <c r="AM1863" s="5">
        <f t="shared" si="2214"/>
        <v>6.9597236059953512E-3</v>
      </c>
      <c r="AN1863" s="5">
        <f t="shared" si="2215"/>
        <v>9.3186572765934297E-3</v>
      </c>
      <c r="AO1863" s="5">
        <f t="shared" si="2216"/>
        <v>6.2385648018983761E-3</v>
      </c>
      <c r="AP1863" s="5">
        <f t="shared" si="2217"/>
        <v>2.7843561314528039E-3</v>
      </c>
      <c r="AQ1863" s="5">
        <f t="shared" si="2218"/>
        <v>9.320219449030641E-4</v>
      </c>
      <c r="AR1863" s="5">
        <f t="shared" si="2219"/>
        <v>1.536454718866724E-3</v>
      </c>
      <c r="AS1863" s="5">
        <f t="shared" si="2220"/>
        <v>2.7828869089525855E-3</v>
      </c>
      <c r="AT1863" s="5">
        <f t="shared" si="2221"/>
        <v>2.5202368325348127E-3</v>
      </c>
      <c r="AU1863" s="5">
        <f t="shared" si="2222"/>
        <v>1.5215838563500223E-3</v>
      </c>
      <c r="AV1863" s="5">
        <f t="shared" si="2223"/>
        <v>6.8898805521475494E-4</v>
      </c>
      <c r="AW1863" s="5">
        <f t="shared" si="2224"/>
        <v>1.6813267351779641E-5</v>
      </c>
      <c r="AX1863" s="5">
        <f t="shared" si="2225"/>
        <v>2.1009539553649113E-3</v>
      </c>
      <c r="AY1863" s="5">
        <f t="shared" si="2226"/>
        <v>2.8130527837461447E-3</v>
      </c>
      <c r="AZ1863" s="5">
        <f t="shared" si="2227"/>
        <v>1.8832554478252453E-3</v>
      </c>
      <c r="BA1863" s="5">
        <f t="shared" si="2228"/>
        <v>8.4052246305888975E-4</v>
      </c>
      <c r="BB1863" s="5">
        <f t="shared" si="2229"/>
        <v>2.813524361720605E-4</v>
      </c>
      <c r="BC1863" s="5">
        <f t="shared" si="2230"/>
        <v>7.5342846211982483E-5</v>
      </c>
      <c r="BD1863" s="5">
        <f t="shared" si="2231"/>
        <v>3.4287029573487523E-4</v>
      </c>
      <c r="BE1863" s="5">
        <f t="shared" si="2232"/>
        <v>6.2102009629875251E-4</v>
      </c>
      <c r="BF1863" s="5">
        <f t="shared" si="2233"/>
        <v>5.624079496013393E-4</v>
      </c>
      <c r="BG1863" s="5">
        <f t="shared" si="2234"/>
        <v>3.395517618618464E-4</v>
      </c>
      <c r="BH1863" s="5">
        <f t="shared" si="2235"/>
        <v>1.5375235947306237E-4</v>
      </c>
      <c r="BI1863" s="5">
        <f t="shared" si="2236"/>
        <v>5.5696457974857158E-5</v>
      </c>
      <c r="BJ1863" s="8">
        <f t="shared" si="2237"/>
        <v>0.48332319286791309</v>
      </c>
      <c r="BK1863" s="8">
        <f t="shared" si="2238"/>
        <v>0.23235384236882825</v>
      </c>
      <c r="BL1863" s="8">
        <f t="shared" si="2239"/>
        <v>0.2668415638333933</v>
      </c>
      <c r="BM1863" s="8">
        <f t="shared" si="2240"/>
        <v>0.60646479313216461</v>
      </c>
      <c r="BN1863" s="8">
        <f t="shared" si="2241"/>
        <v>0.39039820776457446</v>
      </c>
    </row>
    <row r="1864" spans="1:66" x14ac:dyDescent="0.25">
      <c r="A1864" t="s">
        <v>136</v>
      </c>
      <c r="B1864" t="s">
        <v>135</v>
      </c>
      <c r="C1864" t="s">
        <v>116</v>
      </c>
      <c r="D1864" s="7" t="s">
        <v>579</v>
      </c>
      <c r="E1864">
        <f>VLOOKUP(A1864,home!$A$2:$E$405,3,FALSE)</f>
        <v>1.4901185770751</v>
      </c>
      <c r="F1864">
        <f>VLOOKUP(B1864,home!$B$2:$E$405,3,FALSE)</f>
        <v>0.93</v>
      </c>
      <c r="G1864">
        <f>VLOOKUP(C1864,away!$B$2:$E$405,4,FALSE)</f>
        <v>1.73</v>
      </c>
      <c r="H1864">
        <f>VLOOKUP(A1864,away!$A$2:$E$405,3,FALSE)</f>
        <v>1.24901185770751</v>
      </c>
      <c r="I1864">
        <f>VLOOKUP(C1864,away!$B$2:$E$405,3,FALSE)</f>
        <v>0.45</v>
      </c>
      <c r="J1864">
        <f>VLOOKUP(B1864,home!$B$2:$E$405,4,FALSE)</f>
        <v>1.65</v>
      </c>
      <c r="K1864" s="3">
        <f t="shared" si="2186"/>
        <v>2.3974517786561282</v>
      </c>
      <c r="L1864" s="3">
        <f t="shared" si="2187"/>
        <v>0.92739130434782613</v>
      </c>
      <c r="M1864" s="5">
        <f t="shared" si="2188"/>
        <v>3.5978163895910457E-2</v>
      </c>
      <c r="N1864" s="5">
        <f t="shared" si="2189"/>
        <v>8.6255913025032216E-2</v>
      </c>
      <c r="O1864" s="5">
        <f t="shared" si="2190"/>
        <v>3.3365836343468271E-2</v>
      </c>
      <c r="P1864" s="5">
        <f t="shared" si="2191"/>
        <v>7.9992983687997274E-2</v>
      </c>
      <c r="Q1864" s="5">
        <f t="shared" si="2192"/>
        <v>0.10339719605073593</v>
      </c>
      <c r="R1864" s="5">
        <f t="shared" si="2193"/>
        <v>1.5471593243612566E-2</v>
      </c>
      <c r="S1864" s="5">
        <f t="shared" si="2194"/>
        <v>4.4463618667568684E-2</v>
      </c>
      <c r="T1864" s="5">
        <f t="shared" si="2195"/>
        <v>9.5889660511399896E-2</v>
      </c>
      <c r="U1864" s="5">
        <f t="shared" si="2196"/>
        <v>3.7092398740543077E-2</v>
      </c>
      <c r="V1864" s="5">
        <f t="shared" si="2197"/>
        <v>1.0984371066709539E-2</v>
      </c>
      <c r="W1864" s="5">
        <f t="shared" si="2198"/>
        <v>8.2629930526631062E-2</v>
      </c>
      <c r="X1864" s="5">
        <f t="shared" si="2199"/>
        <v>7.6630279049262645E-2</v>
      </c>
      <c r="Y1864" s="5">
        <f t="shared" si="2200"/>
        <v>3.553312722001678E-2</v>
      </c>
      <c r="Z1864" s="5">
        <f t="shared" si="2201"/>
        <v>4.7827403461776254E-3</v>
      </c>
      <c r="AA1864" s="5">
        <f t="shared" si="2202"/>
        <v>1.1466389349793974E-2</v>
      </c>
      <c r="AB1864" s="5">
        <f t="shared" si="2203"/>
        <v>1.3745057770713628E-2</v>
      </c>
      <c r="AC1864" s="5">
        <f t="shared" si="2204"/>
        <v>1.5263991411990903E-3</v>
      </c>
      <c r="AD1864" s="5">
        <f t="shared" si="2205"/>
        <v>4.9525318477826007E-2</v>
      </c>
      <c r="AE1864" s="5">
        <f t="shared" si="2206"/>
        <v>4.5929349701392556E-2</v>
      </c>
      <c r="AF1864" s="5">
        <f t="shared" si="2207"/>
        <v>2.1297239763710934E-2</v>
      </c>
      <c r="AG1864" s="5">
        <f t="shared" si="2208"/>
        <v>6.5836249878254262E-3</v>
      </c>
      <c r="AH1864" s="5">
        <f t="shared" si="2209"/>
        <v>1.10886795199966E-3</v>
      </c>
      <c r="AI1864" s="5">
        <f t="shared" si="2210"/>
        <v>2.6584574438163629E-3</v>
      </c>
      <c r="AJ1864" s="5">
        <f t="shared" si="2211"/>
        <v>3.1867617635795826E-3</v>
      </c>
      <c r="AK1864" s="5">
        <f t="shared" si="2212"/>
        <v>2.5467025527490697E-3</v>
      </c>
      <c r="AL1864" s="5">
        <f t="shared" si="2213"/>
        <v>1.3575036453396196E-4</v>
      </c>
      <c r="AM1864" s="5">
        <f t="shared" si="2214"/>
        <v>2.3746912574635019E-2</v>
      </c>
      <c r="AN1864" s="5">
        <f t="shared" si="2215"/>
        <v>2.2022680226824565E-2</v>
      </c>
      <c r="AO1864" s="5">
        <f t="shared" si="2216"/>
        <v>1.0211821070394953E-2</v>
      </c>
      <c r="AP1864" s="5">
        <f t="shared" si="2217"/>
        <v>3.1567846874133976E-3</v>
      </c>
      <c r="AQ1864" s="5">
        <f t="shared" si="2218"/>
        <v>7.318936672013886E-4</v>
      </c>
      <c r="AR1864" s="5">
        <f t="shared" si="2219"/>
        <v>2.0567089927089351E-4</v>
      </c>
      <c r="AS1864" s="5">
        <f t="shared" si="2220"/>
        <v>4.9308606327480901E-4</v>
      </c>
      <c r="AT1864" s="5">
        <f t="shared" si="2221"/>
        <v>5.9107502971436968E-4</v>
      </c>
      <c r="AU1864" s="5">
        <f t="shared" si="2222"/>
        <v>4.7235796043597973E-4</v>
      </c>
      <c r="AV1864" s="5">
        <f t="shared" si="2223"/>
        <v>2.8311385810240525E-4</v>
      </c>
      <c r="AW1864" s="5">
        <f t="shared" si="2224"/>
        <v>8.3840025911439214E-6</v>
      </c>
      <c r="AX1864" s="5">
        <f t="shared" si="2225"/>
        <v>9.488679631608387E-3</v>
      </c>
      <c r="AY1864" s="5">
        <f t="shared" si="2226"/>
        <v>8.7997189800959521E-3</v>
      </c>
      <c r="AZ1864" s="5">
        <f t="shared" si="2227"/>
        <v>4.0803914314227526E-3</v>
      </c>
      <c r="BA1864" s="5">
        <f t="shared" si="2228"/>
        <v>1.261373177278947E-3</v>
      </c>
      <c r="BB1864" s="5">
        <f t="shared" si="2229"/>
        <v>2.9244662903652103E-4</v>
      </c>
      <c r="BC1864" s="5">
        <f t="shared" si="2230"/>
        <v>5.4242492150860829E-5</v>
      </c>
      <c r="BD1864" s="5">
        <f t="shared" si="2231"/>
        <v>3.1789567256870711E-5</v>
      </c>
      <c r="BE1864" s="5">
        <f t="shared" si="2232"/>
        <v>7.6213954562693291E-5</v>
      </c>
      <c r="BF1864" s="5">
        <f t="shared" si="2233"/>
        <v>9.1359640462373217E-5</v>
      </c>
      <c r="BG1864" s="5">
        <f t="shared" si="2234"/>
        <v>7.3010110841300338E-5</v>
      </c>
      <c r="BH1864" s="5">
        <f t="shared" si="2235"/>
        <v>4.3759555024089147E-5</v>
      </c>
      <c r="BI1864" s="5">
        <f t="shared" si="2236"/>
        <v>2.0982284605140636E-5</v>
      </c>
      <c r="BJ1864" s="8">
        <f t="shared" si="2237"/>
        <v>0.68751858388189613</v>
      </c>
      <c r="BK1864" s="8">
        <f t="shared" si="2238"/>
        <v>0.18188100580401495</v>
      </c>
      <c r="BL1864" s="8">
        <f t="shared" si="2239"/>
        <v>0.12302448408382712</v>
      </c>
      <c r="BM1864" s="8">
        <f t="shared" si="2240"/>
        <v>0.63395379289165421</v>
      </c>
      <c r="BN1864" s="8">
        <f t="shared" si="2241"/>
        <v>0.35446168624675672</v>
      </c>
    </row>
    <row r="1865" spans="1:66" x14ac:dyDescent="0.25">
      <c r="A1865" t="s">
        <v>136</v>
      </c>
      <c r="B1865" t="s">
        <v>373</v>
      </c>
      <c r="C1865" t="s">
        <v>386</v>
      </c>
      <c r="D1865" s="7" t="s">
        <v>579</v>
      </c>
      <c r="E1865">
        <f>VLOOKUP(A1865,home!$A$2:$E$405,3,FALSE)</f>
        <v>1.4901185770751</v>
      </c>
      <c r="F1865">
        <f>VLOOKUP(B1865,home!$B$2:$E$405,3,FALSE)</f>
        <v>1.56</v>
      </c>
      <c r="G1865">
        <f>VLOOKUP(C1865,away!$B$2:$E$405,4,FALSE)</f>
        <v>1.25</v>
      </c>
      <c r="H1865">
        <f>VLOOKUP(A1865,away!$A$2:$E$405,3,FALSE)</f>
        <v>1.24901185770751</v>
      </c>
      <c r="I1865">
        <f>VLOOKUP(C1865,away!$B$2:$E$405,3,FALSE)</f>
        <v>0.82</v>
      </c>
      <c r="J1865">
        <f>VLOOKUP(B1865,home!$B$2:$E$405,4,FALSE)</f>
        <v>0.87</v>
      </c>
      <c r="K1865" s="3">
        <f t="shared" si="2186"/>
        <v>2.9057312252964449</v>
      </c>
      <c r="L1865" s="3">
        <f t="shared" si="2187"/>
        <v>0.89104505928853761</v>
      </c>
      <c r="M1865" s="5">
        <f t="shared" si="2188"/>
        <v>2.2443005225601279E-2</v>
      </c>
      <c r="N1865" s="5">
        <f t="shared" si="2189"/>
        <v>6.521334107352092E-2</v>
      </c>
      <c r="O1865" s="5">
        <f t="shared" si="2190"/>
        <v>1.9997728921858852E-2</v>
      </c>
      <c r="P1865" s="5">
        <f t="shared" si="2191"/>
        <v>5.8108025363259069E-2</v>
      </c>
      <c r="Q1865" s="5">
        <f t="shared" si="2192"/>
        <v>9.474622073161848E-2</v>
      </c>
      <c r="R1865" s="5">
        <f t="shared" si="2193"/>
        <v>8.9094387764069097E-3</v>
      </c>
      <c r="S1865" s="5">
        <f t="shared" si="2194"/>
        <v>3.7612416181294829E-2</v>
      </c>
      <c r="T1865" s="5">
        <f t="shared" si="2195"/>
        <v>8.4423151869169849E-2</v>
      </c>
      <c r="U1865" s="5">
        <f t="shared" si="2196"/>
        <v>2.5888434452472509E-2</v>
      </c>
      <c r="V1865" s="5">
        <f t="shared" si="2197"/>
        <v>1.0820412821358148E-2</v>
      </c>
      <c r="W1865" s="5">
        <f t="shared" si="2198"/>
        <v>9.1769017352897719E-2</v>
      </c>
      <c r="X1865" s="5">
        <f t="shared" si="2199"/>
        <v>8.177032950806358E-2</v>
      </c>
      <c r="Y1865" s="5">
        <f t="shared" si="2200"/>
        <v>3.6430524052277882E-2</v>
      </c>
      <c r="Z1865" s="5">
        <f t="shared" si="2201"/>
        <v>2.6462371342503639E-3</v>
      </c>
      <c r="AA1865" s="5">
        <f t="shared" si="2202"/>
        <v>7.6892538705302625E-3</v>
      </c>
      <c r="AB1865" s="5">
        <f t="shared" si="2203"/>
        <v>1.1171452535415669E-2</v>
      </c>
      <c r="AC1865" s="5">
        <f t="shared" si="2204"/>
        <v>1.750971005063917E-3</v>
      </c>
      <c r="AD1865" s="5">
        <f t="shared" si="2205"/>
        <v>6.6664024809271569E-2</v>
      </c>
      <c r="AE1865" s="5">
        <f t="shared" si="2206"/>
        <v>5.9400649938589928E-2</v>
      </c>
      <c r="AF1865" s="5">
        <f t="shared" si="2207"/>
        <v>2.6464327823154259E-2</v>
      </c>
      <c r="AG1865" s="5">
        <f t="shared" si="2208"/>
        <v>7.8603028514045957E-3</v>
      </c>
      <c r="AH1865" s="5">
        <f t="shared" si="2209"/>
        <v>5.8947913104491132E-4</v>
      </c>
      <c r="AI1865" s="5">
        <f t="shared" si="2210"/>
        <v>1.7128679177378138E-3</v>
      </c>
      <c r="AJ1865" s="5">
        <f t="shared" si="2211"/>
        <v>2.4885668966896342E-3</v>
      </c>
      <c r="AK1865" s="5">
        <f t="shared" si="2212"/>
        <v>2.4103688459833805E-3</v>
      </c>
      <c r="AL1865" s="5">
        <f t="shared" si="2213"/>
        <v>1.8134018425753753E-4</v>
      </c>
      <c r="AM1865" s="5">
        <f t="shared" si="2214"/>
        <v>3.8741547698447454E-2</v>
      </c>
      <c r="AN1865" s="5">
        <f t="shared" si="2215"/>
        <v>3.4520464665892814E-2</v>
      </c>
      <c r="AO1865" s="5">
        <f t="shared" si="2216"/>
        <v>1.5379644742444163E-2</v>
      </c>
      <c r="AP1865" s="5">
        <f t="shared" si="2217"/>
        <v>4.5679854871226019E-3</v>
      </c>
      <c r="AQ1865" s="5">
        <f t="shared" si="2218"/>
        <v>1.0175702248005846E-3</v>
      </c>
      <c r="AR1865" s="5">
        <f t="shared" si="2219"/>
        <v>1.0505049345425376E-4</v>
      </c>
      <c r="AS1865" s="5">
        <f t="shared" si="2220"/>
        <v>3.0524849906282491E-4</v>
      </c>
      <c r="AT1865" s="5">
        <f t="shared" si="2221"/>
        <v>4.4348504760086159E-4</v>
      </c>
      <c r="AU1865" s="5">
        <f t="shared" si="2222"/>
        <v>4.2954945025530124E-4</v>
      </c>
      <c r="AV1865" s="5">
        <f t="shared" si="2223"/>
        <v>3.1203881260393775E-4</v>
      </c>
      <c r="AW1865" s="5">
        <f t="shared" si="2224"/>
        <v>1.3042073961094824E-5</v>
      </c>
      <c r="AX1865" s="5">
        <f t="shared" si="2225"/>
        <v>1.8762087477281732E-2</v>
      </c>
      <c r="AY1865" s="5">
        <f t="shared" si="2226"/>
        <v>1.6717865348571229E-2</v>
      </c>
      <c r="AZ1865" s="5">
        <f t="shared" si="2227"/>
        <v>7.4481856603477179E-3</v>
      </c>
      <c r="BA1865" s="5">
        <f t="shared" si="2228"/>
        <v>2.2122230111055229E-3</v>
      </c>
      <c r="BB1865" s="5">
        <f t="shared" si="2229"/>
        <v>4.9279759602249699E-4</v>
      </c>
      <c r="BC1865" s="5">
        <f t="shared" si="2230"/>
        <v>8.7820972633022946E-5</v>
      </c>
      <c r="BD1865" s="5">
        <f t="shared" si="2231"/>
        <v>1.5600787194705942E-5</v>
      </c>
      <c r="BE1865" s="5">
        <f t="shared" si="2232"/>
        <v>4.5331694490861978E-5</v>
      </c>
      <c r="BF1865" s="5">
        <f t="shared" si="2233"/>
        <v>6.5860860088848256E-5</v>
      </c>
      <c r="BG1865" s="5">
        <f t="shared" si="2234"/>
        <v>6.3791319228348914E-5</v>
      </c>
      <c r="BH1865" s="5">
        <f t="shared" si="2235"/>
        <v>4.6340107046166751E-5</v>
      </c>
      <c r="BI1865" s="5">
        <f t="shared" si="2236"/>
        <v>2.6930379205525302E-5</v>
      </c>
      <c r="BJ1865" s="8">
        <f t="shared" si="2237"/>
        <v>0.75469008289463801</v>
      </c>
      <c r="BK1865" s="8">
        <f t="shared" si="2238"/>
        <v>0.14763403612940598</v>
      </c>
      <c r="BL1865" s="8">
        <f t="shared" si="2239"/>
        <v>8.2716818798371589E-2</v>
      </c>
      <c r="BM1865" s="8">
        <f t="shared" si="2240"/>
        <v>0.70156459158979034</v>
      </c>
      <c r="BN1865" s="8">
        <f t="shared" si="2241"/>
        <v>0.26941776009226553</v>
      </c>
    </row>
    <row r="1866" spans="1:66" x14ac:dyDescent="0.25">
      <c r="A1866" t="s">
        <v>136</v>
      </c>
      <c r="B1866" t="s">
        <v>125</v>
      </c>
      <c r="C1866" t="s">
        <v>388</v>
      </c>
      <c r="D1866" s="7" t="s">
        <v>579</v>
      </c>
      <c r="E1866">
        <f>VLOOKUP(A1866,home!$A$2:$E$405,3,FALSE)</f>
        <v>1.4901185770751</v>
      </c>
      <c r="F1866">
        <f>VLOOKUP(B1866,home!$B$2:$E$405,3,FALSE)</f>
        <v>0.79</v>
      </c>
      <c r="G1866">
        <f>VLOOKUP(C1866,away!$B$2:$E$405,4,FALSE)</f>
        <v>0.76</v>
      </c>
      <c r="H1866">
        <f>VLOOKUP(A1866,away!$A$2:$E$405,3,FALSE)</f>
        <v>1.24901185770751</v>
      </c>
      <c r="I1866">
        <f>VLOOKUP(C1866,away!$B$2:$E$405,3,FALSE)</f>
        <v>0.95</v>
      </c>
      <c r="J1866">
        <f>VLOOKUP(B1866,home!$B$2:$E$405,4,FALSE)</f>
        <v>0.98</v>
      </c>
      <c r="K1866" s="3">
        <f t="shared" si="2186"/>
        <v>0.89466719367589009</v>
      </c>
      <c r="L1866" s="3">
        <f t="shared" si="2187"/>
        <v>1.1628300395256916</v>
      </c>
      <c r="M1866" s="5">
        <f t="shared" si="2188"/>
        <v>0.12777335696796555</v>
      </c>
      <c r="N1866" s="5">
        <f t="shared" si="2189"/>
        <v>0.11431463070507748</v>
      </c>
      <c r="O1866" s="5">
        <f t="shared" si="2190"/>
        <v>0.14857869773338966</v>
      </c>
      <c r="P1866" s="5">
        <f t="shared" si="2191"/>
        <v>0.13292848654115008</v>
      </c>
      <c r="Q1866" s="5">
        <f t="shared" si="2192"/>
        <v>5.1136774924503692E-2</v>
      </c>
      <c r="R1866" s="5">
        <f t="shared" si="2193"/>
        <v>8.6385886478996657E-2</v>
      </c>
      <c r="S1866" s="5">
        <f t="shared" si="2194"/>
        <v>3.457290109891769E-2</v>
      </c>
      <c r="T1866" s="5">
        <f t="shared" si="2195"/>
        <v>5.9463378006677017E-2</v>
      </c>
      <c r="U1866" s="5">
        <f t="shared" si="2196"/>
        <v>7.7286618629367962E-2</v>
      </c>
      <c r="V1866" s="5">
        <f t="shared" si="2197"/>
        <v>3.9964195000963916E-3</v>
      </c>
      <c r="W1866" s="5">
        <f t="shared" si="2198"/>
        <v>1.5250131638447118E-2</v>
      </c>
      <c r="X1866" s="5">
        <f t="shared" si="2199"/>
        <v>1.773331117590746E-2</v>
      </c>
      <c r="Y1866" s="5">
        <f t="shared" si="2200"/>
        <v>1.0310413467800931E-2</v>
      </c>
      <c r="Z1866" s="5">
        <f t="shared" si="2201"/>
        <v>3.3484034596277849E-2</v>
      </c>
      <c r="AA1866" s="5">
        <f t="shared" si="2202"/>
        <v>2.9957067265198322E-2</v>
      </c>
      <c r="AB1866" s="5">
        <f t="shared" si="2203"/>
        <v>1.3400802650457422E-2</v>
      </c>
      <c r="AC1866" s="5">
        <f t="shared" si="2204"/>
        <v>2.5985366214909618E-4</v>
      </c>
      <c r="AD1866" s="5">
        <f t="shared" si="2205"/>
        <v>3.4109481190393461E-3</v>
      </c>
      <c r="AE1866" s="5">
        <f t="shared" si="2206"/>
        <v>3.9663529360826058E-3</v>
      </c>
      <c r="AF1866" s="5">
        <f t="shared" si="2207"/>
        <v>2.30609717071889E-3</v>
      </c>
      <c r="AG1866" s="5">
        <f t="shared" si="2208"/>
        <v>8.9386635472571039E-4</v>
      </c>
      <c r="AH1866" s="5">
        <f t="shared" si="2209"/>
        <v>9.7340603182673579E-3</v>
      </c>
      <c r="AI1866" s="5">
        <f t="shared" si="2210"/>
        <v>8.7087444280160992E-3</v>
      </c>
      <c r="AJ1866" s="5">
        <f t="shared" si="2211"/>
        <v>3.8957139689268531E-3</v>
      </c>
      <c r="AK1866" s="5">
        <f t="shared" si="2212"/>
        <v>1.1617891613145842E-3</v>
      </c>
      <c r="AL1866" s="5">
        <f t="shared" si="2213"/>
        <v>1.0813507557859602E-5</v>
      </c>
      <c r="AM1866" s="5">
        <f t="shared" si="2214"/>
        <v>6.1033267628699775E-4</v>
      </c>
      <c r="AN1866" s="5">
        <f t="shared" si="2215"/>
        <v>7.0971317009063065E-4</v>
      </c>
      <c r="AO1866" s="5">
        <f t="shared" si="2216"/>
        <v>4.1263789681419597E-4</v>
      </c>
      <c r="AP1866" s="5">
        <f t="shared" si="2217"/>
        <v>1.5994258062074985E-4</v>
      </c>
      <c r="AQ1866" s="5">
        <f t="shared" si="2218"/>
        <v>4.6496509336266966E-5</v>
      </c>
      <c r="AR1866" s="5">
        <f t="shared" si="2219"/>
        <v>2.2638115489272601E-3</v>
      </c>
      <c r="AS1866" s="5">
        <f t="shared" si="2220"/>
        <v>2.0253579254898221E-3</v>
      </c>
      <c r="AT1866" s="5">
        <f t="shared" si="2221"/>
        <v>9.0601064569360043E-4</v>
      </c>
      <c r="AU1866" s="5">
        <f t="shared" si="2222"/>
        <v>2.7019266727439166E-4</v>
      </c>
      <c r="AV1866" s="5">
        <f t="shared" si="2223"/>
        <v>6.0433128845545855E-5</v>
      </c>
      <c r="AW1866" s="5">
        <f t="shared" si="2224"/>
        <v>3.1249411457419306E-7</v>
      </c>
      <c r="AX1866" s="5">
        <f t="shared" si="2225"/>
        <v>9.1007437117063917E-5</v>
      </c>
      <c r="AY1866" s="5">
        <f t="shared" si="2226"/>
        <v>1.0582618169996733E-4</v>
      </c>
      <c r="AZ1866" s="5">
        <f t="shared" si="2227"/>
        <v>6.1528931524513014E-5</v>
      </c>
      <c r="BA1866" s="5">
        <f t="shared" si="2228"/>
        <v>2.3849229958874339E-5</v>
      </c>
      <c r="BB1866" s="5">
        <f t="shared" si="2229"/>
        <v>6.9331502539337952E-6</v>
      </c>
      <c r="BC1866" s="5">
        <f t="shared" si="2230"/>
        <v>1.6124150767638792E-6</v>
      </c>
      <c r="BD1866" s="5">
        <f t="shared" si="2231"/>
        <v>4.3873801215296612E-4</v>
      </c>
      <c r="BE1866" s="5">
        <f t="shared" si="2232"/>
        <v>3.9252450609183283E-4</v>
      </c>
      <c r="BF1866" s="5">
        <f t="shared" si="2233"/>
        <v>1.7558939915709738E-4</v>
      </c>
      <c r="BG1866" s="5">
        <f t="shared" si="2234"/>
        <v>5.2364691661038687E-5</v>
      </c>
      <c r="BH1866" s="5">
        <f t="shared" si="2235"/>
        <v>1.1712242934021189E-5</v>
      </c>
      <c r="BI1866" s="5">
        <f t="shared" si="2236"/>
        <v>2.0957119034862026E-6</v>
      </c>
      <c r="BJ1866" s="8">
        <f t="shared" si="2237"/>
        <v>0.28101578467776012</v>
      </c>
      <c r="BK1866" s="8">
        <f t="shared" si="2238"/>
        <v>0.29964765745953664</v>
      </c>
      <c r="BL1866" s="8">
        <f t="shared" si="2239"/>
        <v>0.38570821111406589</v>
      </c>
      <c r="BM1866" s="8">
        <f t="shared" si="2240"/>
        <v>0.33863234080897198</v>
      </c>
      <c r="BN1866" s="8">
        <f t="shared" si="2241"/>
        <v>0.6611178333510831</v>
      </c>
    </row>
    <row r="1867" spans="1:66" x14ac:dyDescent="0.25">
      <c r="A1867" t="s">
        <v>136</v>
      </c>
      <c r="B1867" t="s">
        <v>381</v>
      </c>
      <c r="C1867" t="s">
        <v>137</v>
      </c>
      <c r="D1867" s="7" t="s">
        <v>579</v>
      </c>
      <c r="E1867">
        <f>VLOOKUP(A1867,home!$A$2:$E$405,3,FALSE)</f>
        <v>1.4901185770751</v>
      </c>
      <c r="F1867">
        <f>VLOOKUP(B1867,home!$B$2:$E$405,3,FALSE)</f>
        <v>1.19</v>
      </c>
      <c r="G1867">
        <f>VLOOKUP(C1867,away!$B$2:$E$405,4,FALSE)</f>
        <v>0.98</v>
      </c>
      <c r="H1867">
        <f>VLOOKUP(A1867,away!$A$2:$E$405,3,FALSE)</f>
        <v>1.24901185770751</v>
      </c>
      <c r="I1867">
        <f>VLOOKUP(C1867,away!$B$2:$E$405,3,FALSE)</f>
        <v>0.49</v>
      </c>
      <c r="J1867">
        <f>VLOOKUP(B1867,home!$B$2:$E$405,4,FALSE)</f>
        <v>0.84</v>
      </c>
      <c r="K1867" s="3">
        <f t="shared" si="2186"/>
        <v>1.7377762845849816</v>
      </c>
      <c r="L1867" s="3">
        <f t="shared" si="2187"/>
        <v>0.514093280632411</v>
      </c>
      <c r="M1867" s="5">
        <f t="shared" si="2188"/>
        <v>0.10520235792253591</v>
      </c>
      <c r="N1867" s="5">
        <f t="shared" si="2189"/>
        <v>0.18281816268020382</v>
      </c>
      <c r="O1867" s="5">
        <f t="shared" si="2190"/>
        <v>5.4083825314661604E-2</v>
      </c>
      <c r="P1867" s="5">
        <f t="shared" si="2191"/>
        <v>9.3985589011455789E-2</v>
      </c>
      <c r="Q1867" s="5">
        <f t="shared" si="2192"/>
        <v>0.15884853374852873</v>
      </c>
      <c r="R1867" s="5">
        <f t="shared" si="2193"/>
        <v>1.3902065592582311E-2</v>
      </c>
      <c r="S1867" s="5">
        <f t="shared" si="2194"/>
        <v>2.0991190492932056E-2</v>
      </c>
      <c r="T1867" s="5">
        <f t="shared" si="2195"/>
        <v>8.1662963838429387E-2</v>
      </c>
      <c r="U1867" s="5">
        <f t="shared" si="2196"/>
        <v>2.4158679893534395E-2</v>
      </c>
      <c r="V1867" s="5">
        <f t="shared" si="2197"/>
        <v>2.0836767893892666E-3</v>
      </c>
      <c r="W1867" s="5">
        <f t="shared" si="2198"/>
        <v>9.2014404929763427E-2</v>
      </c>
      <c r="X1867" s="5">
        <f t="shared" si="2199"/>
        <v>4.7303987295781176E-2</v>
      </c>
      <c r="Y1867" s="5">
        <f t="shared" si="2200"/>
        <v>1.215933100794102E-2</v>
      </c>
      <c r="Z1867" s="5">
        <f t="shared" si="2201"/>
        <v>2.3823195026858677E-3</v>
      </c>
      <c r="AA1867" s="5">
        <f t="shared" si="2202"/>
        <v>4.1399383340717877E-3</v>
      </c>
      <c r="AB1867" s="5">
        <f t="shared" si="2203"/>
        <v>3.5971433282971058E-3</v>
      </c>
      <c r="AC1867" s="5">
        <f t="shared" si="2204"/>
        <v>1.1634458237645307E-4</v>
      </c>
      <c r="AD1867" s="5">
        <f t="shared" si="2205"/>
        <v>3.9975112681785566E-2</v>
      </c>
      <c r="AE1867" s="5">
        <f t="shared" si="2206"/>
        <v>2.055093682222944E-2</v>
      </c>
      <c r="AF1867" s="5">
        <f t="shared" si="2207"/>
        <v>5.2825492655046739E-3</v>
      </c>
      <c r="AG1867" s="5">
        <f t="shared" si="2208"/>
        <v>9.0524102733521036E-4</v>
      </c>
      <c r="AH1867" s="5">
        <f t="shared" si="2209"/>
        <v>3.0618361216258789E-4</v>
      </c>
      <c r="AI1867" s="5">
        <f t="shared" si="2210"/>
        <v>5.3207861994471087E-4</v>
      </c>
      <c r="AJ1867" s="5">
        <f t="shared" si="2211"/>
        <v>4.6231680363731224E-4</v>
      </c>
      <c r="AK1867" s="5">
        <f t="shared" si="2212"/>
        <v>2.6780105910868428E-4</v>
      </c>
      <c r="AL1867" s="5">
        <f t="shared" si="2213"/>
        <v>4.1575927836120893E-6</v>
      </c>
      <c r="AM1867" s="5">
        <f t="shared" si="2214"/>
        <v>1.3893560558403854E-2</v>
      </c>
      <c r="AN1867" s="5">
        <f t="shared" si="2215"/>
        <v>7.1425861271349096E-3</v>
      </c>
      <c r="AO1867" s="5">
        <f t="shared" si="2216"/>
        <v>1.8359777671491664E-3</v>
      </c>
      <c r="AP1867" s="5">
        <f t="shared" si="2217"/>
        <v>3.146212778272946E-4</v>
      </c>
      <c r="AQ1867" s="5">
        <f t="shared" si="2218"/>
        <v>4.0436171218748771E-5</v>
      </c>
      <c r="AR1867" s="5">
        <f t="shared" si="2219"/>
        <v>3.1481387530509336E-5</v>
      </c>
      <c r="AS1867" s="5">
        <f t="shared" si="2220"/>
        <v>5.470760865634847E-5</v>
      </c>
      <c r="AT1867" s="5">
        <f t="shared" si="2221"/>
        <v>4.7534792454679225E-5</v>
      </c>
      <c r="AU1867" s="5">
        <f t="shared" si="2222"/>
        <v>2.7534945006803561E-5</v>
      </c>
      <c r="AV1867" s="5">
        <f t="shared" si="2223"/>
        <v>1.1962393607543716E-5</v>
      </c>
      <c r="AW1867" s="5">
        <f t="shared" si="2224"/>
        <v>1.0317518182046142E-7</v>
      </c>
      <c r="AX1867" s="5">
        <f t="shared" si="2225"/>
        <v>4.0239833411399193E-3</v>
      </c>
      <c r="AY1867" s="5">
        <f t="shared" si="2226"/>
        <v>2.0687027970567912E-3</v>
      </c>
      <c r="AZ1867" s="5">
        <f t="shared" si="2227"/>
        <v>5.3175310379618534E-4</v>
      </c>
      <c r="BA1867" s="5">
        <f t="shared" si="2228"/>
        <v>9.1123565872349292E-5</v>
      </c>
      <c r="BB1867" s="5">
        <f t="shared" si="2229"/>
        <v>1.1711503230559913E-5</v>
      </c>
      <c r="BC1867" s="5">
        <f t="shared" si="2230"/>
        <v>1.2041610233871256E-6</v>
      </c>
      <c r="BD1867" s="5">
        <f t="shared" si="2231"/>
        <v>2.697394965736635E-6</v>
      </c>
      <c r="BE1867" s="5">
        <f t="shared" si="2232"/>
        <v>4.6874690016160421E-6</v>
      </c>
      <c r="BF1867" s="5">
        <f t="shared" si="2233"/>
        <v>4.072886232867801E-6</v>
      </c>
      <c r="BG1867" s="5">
        <f t="shared" si="2234"/>
        <v>2.3592550350967765E-6</v>
      </c>
      <c r="BH1867" s="5">
        <f t="shared" si="2235"/>
        <v>1.0249643623197213E-6</v>
      </c>
      <c r="BI1867" s="5">
        <f t="shared" si="2236"/>
        <v>3.5623175227679587E-7</v>
      </c>
      <c r="BJ1867" s="8">
        <f t="shared" si="2237"/>
        <v>0.67147688367135561</v>
      </c>
      <c r="BK1867" s="8">
        <f t="shared" si="2238"/>
        <v>0.22445201918852983</v>
      </c>
      <c r="BL1867" s="8">
        <f t="shared" si="2239"/>
        <v>0.10163845188660631</v>
      </c>
      <c r="BM1867" s="8">
        <f t="shared" si="2240"/>
        <v>0.38904054035733443</v>
      </c>
      <c r="BN1867" s="8">
        <f t="shared" si="2241"/>
        <v>0.6088405342699682</v>
      </c>
    </row>
    <row r="1868" spans="1:66" x14ac:dyDescent="0.25">
      <c r="A1868" t="s">
        <v>143</v>
      </c>
      <c r="B1868" t="s">
        <v>156</v>
      </c>
      <c r="C1868" t="s">
        <v>158</v>
      </c>
      <c r="D1868" s="7" t="s">
        <v>579</v>
      </c>
      <c r="E1868">
        <f>VLOOKUP(A1868,home!$A$2:$E$405,3,FALSE)</f>
        <v>1.2578947368421101</v>
      </c>
      <c r="F1868">
        <f>VLOOKUP(B1868,home!$B$2:$E$405,3,FALSE)</f>
        <v>1.3</v>
      </c>
      <c r="G1868">
        <f>VLOOKUP(C1868,away!$B$2:$E$405,4,FALSE)</f>
        <v>1.0900000000000001</v>
      </c>
      <c r="H1868">
        <f>VLOOKUP(A1868,away!$A$2:$E$405,3,FALSE)</f>
        <v>1.0263157894736801</v>
      </c>
      <c r="I1868">
        <f>VLOOKUP(C1868,away!$B$2:$E$405,3,FALSE)</f>
        <v>0.67</v>
      </c>
      <c r="J1868">
        <f>VLOOKUP(B1868,home!$B$2:$E$405,4,FALSE)</f>
        <v>1.23</v>
      </c>
      <c r="K1868" s="3">
        <f t="shared" si="2186"/>
        <v>1.7824368421052703</v>
      </c>
      <c r="L1868" s="3">
        <f t="shared" si="2187"/>
        <v>0.84578684210525978</v>
      </c>
      <c r="M1868" s="5">
        <f t="shared" si="2188"/>
        <v>7.2206610131188467E-2</v>
      </c>
      <c r="N1868" s="5">
        <f t="shared" si="2189"/>
        <v>0.128703722141362</v>
      </c>
      <c r="O1868" s="5">
        <f t="shared" si="2190"/>
        <v>6.1071400761983557E-2</v>
      </c>
      <c r="P1868" s="5">
        <f t="shared" si="2191"/>
        <v>0.10885591471713538</v>
      </c>
      <c r="Q1868" s="5">
        <f t="shared" si="2192"/>
        <v>0.11470312803042175</v>
      </c>
      <c r="R1868" s="5">
        <f t="shared" si="2193"/>
        <v>2.5826693596711411E-2</v>
      </c>
      <c r="S1868" s="5">
        <f t="shared" si="2194"/>
        <v>4.1026750000364591E-2</v>
      </c>
      <c r="T1868" s="5">
        <f t="shared" si="2195"/>
        <v>9.701439643644573E-2</v>
      </c>
      <c r="U1868" s="5">
        <f t="shared" si="2196"/>
        <v>4.6034450176542688E-2</v>
      </c>
      <c r="V1868" s="5">
        <f t="shared" si="2197"/>
        <v>6.8722615577205296E-3</v>
      </c>
      <c r="W1868" s="5">
        <f t="shared" si="2198"/>
        <v>6.8150360435380489E-2</v>
      </c>
      <c r="X1868" s="5">
        <f t="shared" si="2199"/>
        <v>5.7640678140975704E-2</v>
      </c>
      <c r="Y1868" s="5">
        <f t="shared" si="2200"/>
        <v>2.4375863570830752E-2</v>
      </c>
      <c r="Z1868" s="5">
        <f t="shared" si="2201"/>
        <v>7.2812925397275604E-3</v>
      </c>
      <c r="AA1868" s="5">
        <f t="shared" si="2202"/>
        <v>1.2978444080956657E-2</v>
      </c>
      <c r="AB1868" s="5">
        <f t="shared" si="2203"/>
        <v>1.1566628441550115E-2</v>
      </c>
      <c r="AC1868" s="5">
        <f t="shared" si="2204"/>
        <v>6.4752236384757055E-4</v>
      </c>
      <c r="AD1868" s="5">
        <f t="shared" si="2205"/>
        <v>3.0368428310693883E-2</v>
      </c>
      <c r="AE1868" s="5">
        <f t="shared" si="2206"/>
        <v>2.5685217080601751E-2</v>
      </c>
      <c r="AF1868" s="5">
        <f t="shared" si="2207"/>
        <v>1.0862109321695115E-2</v>
      </c>
      <c r="AG1868" s="5">
        <f t="shared" si="2208"/>
        <v>3.0623430472662061E-3</v>
      </c>
      <c r="AH1868" s="5">
        <f t="shared" si="2209"/>
        <v>1.5396053559051897E-3</v>
      </c>
      <c r="AI1868" s="5">
        <f t="shared" si="2210"/>
        <v>2.7442493086680072E-3</v>
      </c>
      <c r="AJ1868" s="5">
        <f t="shared" si="2211"/>
        <v>2.4457255358458878E-3</v>
      </c>
      <c r="AK1868" s="5">
        <f t="shared" si="2212"/>
        <v>1.4531171002564547E-3</v>
      </c>
      <c r="AL1868" s="5">
        <f t="shared" si="2213"/>
        <v>3.9047194758687883E-5</v>
      </c>
      <c r="AM1868" s="5">
        <f t="shared" si="2214"/>
        <v>1.0825961091562697E-2</v>
      </c>
      <c r="AN1868" s="5">
        <f t="shared" si="2215"/>
        <v>9.1564554443872258E-3</v>
      </c>
      <c r="AO1868" s="5">
        <f t="shared" si="2216"/>
        <v>3.8722047675928913E-3</v>
      </c>
      <c r="AP1868" s="5">
        <f t="shared" si="2217"/>
        <v>1.0916866141224412E-3</v>
      </c>
      <c r="AQ1868" s="5">
        <f t="shared" si="2218"/>
        <v>2.3083354348180066E-4</v>
      </c>
      <c r="AR1868" s="5">
        <f t="shared" si="2219"/>
        <v>2.604355904118791E-4</v>
      </c>
      <c r="AS1868" s="5">
        <f t="shared" si="2220"/>
        <v>4.6420999134557137E-4</v>
      </c>
      <c r="AT1868" s="5">
        <f t="shared" si="2221"/>
        <v>4.1371249552385768E-4</v>
      </c>
      <c r="AU1868" s="5">
        <f t="shared" si="2222"/>
        <v>2.4580546468701189E-4</v>
      </c>
      <c r="AV1868" s="5">
        <f t="shared" si="2223"/>
        <v>1.0953317906223399E-4</v>
      </c>
      <c r="AW1868" s="5">
        <f t="shared" si="2224"/>
        <v>1.6351681249098015E-6</v>
      </c>
      <c r="AX1868" s="5">
        <f t="shared" si="2225"/>
        <v>3.2160986501332603E-3</v>
      </c>
      <c r="AY1868" s="5">
        <f t="shared" si="2226"/>
        <v>2.7201339211951991E-3</v>
      </c>
      <c r="AZ1868" s="5">
        <f t="shared" si="2227"/>
        <v>1.1503267396555422E-3</v>
      </c>
      <c r="BA1868" s="5">
        <f t="shared" si="2228"/>
        <v>3.2431040684083355E-4</v>
      </c>
      <c r="BB1868" s="5">
        <f t="shared" si="2229"/>
        <v>6.8574368715945143E-5</v>
      </c>
      <c r="BC1868" s="5">
        <f t="shared" si="2230"/>
        <v>1.1599859753124195E-5</v>
      </c>
      <c r="BD1868" s="5">
        <f t="shared" si="2231"/>
        <v>3.6712165931047003E-5</v>
      </c>
      <c r="BE1868" s="5">
        <f t="shared" si="2232"/>
        <v>6.543711710898011E-5</v>
      </c>
      <c r="BF1868" s="5">
        <f t="shared" si="2233"/>
        <v>5.8318764188101653E-5</v>
      </c>
      <c r="BG1868" s="5">
        <f t="shared" si="2234"/>
        <v>3.4649837958307275E-5</v>
      </c>
      <c r="BH1868" s="5">
        <f t="shared" si="2235"/>
        <v>1.5440286937466136E-5</v>
      </c>
      <c r="BI1868" s="5">
        <f t="shared" si="2236"/>
        <v>5.5042672580032776E-6</v>
      </c>
      <c r="BJ1868" s="8">
        <f t="shared" si="2237"/>
        <v>0.5932344319231142</v>
      </c>
      <c r="BK1868" s="8">
        <f t="shared" si="2238"/>
        <v>0.23236823988621044</v>
      </c>
      <c r="BL1868" s="8">
        <f t="shared" si="2239"/>
        <v>0.16737007351883249</v>
      </c>
      <c r="BM1868" s="8">
        <f t="shared" si="2240"/>
        <v>0.48616806973601179</v>
      </c>
      <c r="BN1868" s="8">
        <f t="shared" si="2241"/>
        <v>0.51136746937880251</v>
      </c>
    </row>
    <row r="1869" spans="1:66" x14ac:dyDescent="0.25">
      <c r="A1869" t="s">
        <v>192</v>
      </c>
      <c r="B1869" t="s">
        <v>199</v>
      </c>
      <c r="C1869" t="s">
        <v>280</v>
      </c>
      <c r="D1869" s="7" t="s">
        <v>579</v>
      </c>
      <c r="E1869">
        <f>VLOOKUP(A1869,home!$A$2:$E$405,3,FALSE)</f>
        <v>1.40350877192982</v>
      </c>
      <c r="F1869">
        <f>VLOOKUP(B1869,home!$B$2:$E$405,3,FALSE)</f>
        <v>1.05</v>
      </c>
      <c r="G1869">
        <f>VLOOKUP(C1869,away!$B$2:$E$405,4,FALSE)</f>
        <v>1.24</v>
      </c>
      <c r="H1869">
        <f>VLOOKUP(A1869,away!$A$2:$E$405,3,FALSE)</f>
        <v>1.06578947368421</v>
      </c>
      <c r="I1869">
        <f>VLOOKUP(C1869,away!$B$2:$E$405,3,FALSE)</f>
        <v>0.6</v>
      </c>
      <c r="J1869">
        <f>VLOOKUP(B1869,home!$B$2:$E$405,4,FALSE)</f>
        <v>1.48</v>
      </c>
      <c r="K1869" s="3">
        <f t="shared" si="2186"/>
        <v>1.8273684210526258</v>
      </c>
      <c r="L1869" s="3">
        <f t="shared" si="2187"/>
        <v>0.94642105263157839</v>
      </c>
      <c r="M1869" s="5">
        <f t="shared" si="2188"/>
        <v>6.2424998073071114E-2</v>
      </c>
      <c r="N1869" s="5">
        <f t="shared" si="2189"/>
        <v>0.11407347016300116</v>
      </c>
      <c r="O1869" s="5">
        <f t="shared" si="2190"/>
        <v>5.9080332386840219E-2</v>
      </c>
      <c r="P1869" s="5">
        <f t="shared" si="2191"/>
        <v>0.10796153370900452</v>
      </c>
      <c r="Q1869" s="5">
        <f t="shared" si="2192"/>
        <v>0.10422712852787866</v>
      </c>
      <c r="R1869" s="5">
        <f t="shared" si="2193"/>
        <v>2.7957435183688425E-2</v>
      </c>
      <c r="S1869" s="5">
        <f t="shared" si="2194"/>
        <v>4.6678787026781472E-2</v>
      </c>
      <c r="T1869" s="5">
        <f t="shared" si="2195"/>
        <v>9.8642748694121735E-2</v>
      </c>
      <c r="U1869" s="5">
        <f t="shared" si="2196"/>
        <v>5.1088534188297847E-2</v>
      </c>
      <c r="V1869" s="5">
        <f t="shared" si="2197"/>
        <v>8.9698991583616414E-3</v>
      </c>
      <c r="W1869" s="5">
        <f t="shared" si="2198"/>
        <v>6.3487121096279547E-2</v>
      </c>
      <c r="X1869" s="5">
        <f t="shared" si="2199"/>
        <v>6.0085547976489379E-2</v>
      </c>
      <c r="Y1869" s="5">
        <f t="shared" si="2200"/>
        <v>2.8433113781927141E-2</v>
      </c>
      <c r="Z1869" s="5">
        <f t="shared" si="2201"/>
        <v>8.8198350784751758E-3</v>
      </c>
      <c r="AA1869" s="5">
        <f t="shared" si="2202"/>
        <v>1.6117088101297743E-2</v>
      </c>
      <c r="AB1869" s="5">
        <f t="shared" si="2203"/>
        <v>1.4725928917817264E-2</v>
      </c>
      <c r="AC1869" s="5">
        <f t="shared" si="2204"/>
        <v>9.6956758134204683E-4</v>
      </c>
      <c r="AD1869" s="5">
        <f t="shared" si="2205"/>
        <v>2.9003590058721315E-2</v>
      </c>
      <c r="AE1869" s="5">
        <f t="shared" si="2206"/>
        <v>2.744960823346981E-2</v>
      </c>
      <c r="AF1869" s="5">
        <f t="shared" si="2207"/>
        <v>1.298944355932247E-2</v>
      </c>
      <c r="AG1869" s="5">
        <f t="shared" si="2208"/>
        <v>4.0978276155041495E-3</v>
      </c>
      <c r="AH1869" s="5">
        <f t="shared" si="2209"/>
        <v>2.0868193997518486E-3</v>
      </c>
      <c r="AI1869" s="5">
        <f t="shared" si="2210"/>
        <v>3.8133878715465234E-3</v>
      </c>
      <c r="AJ1869" s="5">
        <f t="shared" si="2211"/>
        <v>3.4842322868446031E-3</v>
      </c>
      <c r="AK1869" s="5">
        <f t="shared" si="2212"/>
        <v>2.122325350863933E-3</v>
      </c>
      <c r="AL1869" s="5">
        <f t="shared" si="2213"/>
        <v>6.7073131820486194E-5</v>
      </c>
      <c r="AM1869" s="5">
        <f t="shared" si="2214"/>
        <v>1.0600048914092639E-2</v>
      </c>
      <c r="AN1869" s="5">
        <f t="shared" si="2215"/>
        <v>1.0032109451221774E-2</v>
      </c>
      <c r="AO1869" s="5">
        <f t="shared" si="2216"/>
        <v>4.7472997934702591E-3</v>
      </c>
      <c r="AP1869" s="5">
        <f t="shared" si="2217"/>
        <v>1.4976481558979327E-3</v>
      </c>
      <c r="AQ1869" s="5">
        <f t="shared" si="2218"/>
        <v>3.5435143604416582E-4</v>
      </c>
      <c r="AR1869" s="5">
        <f t="shared" si="2219"/>
        <v>3.9500196259302875E-4</v>
      </c>
      <c r="AS1869" s="5">
        <f t="shared" si="2220"/>
        <v>7.2181411269631136E-4</v>
      </c>
      <c r="AT1869" s="5">
        <f t="shared" si="2221"/>
        <v>6.5951015770568042E-4</v>
      </c>
      <c r="AU1869" s="5">
        <f t="shared" si="2222"/>
        <v>4.0172267851826569E-4</v>
      </c>
      <c r="AV1869" s="5">
        <f t="shared" si="2223"/>
        <v>1.8352383418623877E-4</v>
      </c>
      <c r="AW1869" s="5">
        <f t="shared" si="2224"/>
        <v>3.2222304122859596E-6</v>
      </c>
      <c r="AX1869" s="5">
        <f t="shared" si="2225"/>
        <v>3.228365774537677E-3</v>
      </c>
      <c r="AY1869" s="5">
        <f t="shared" si="2226"/>
        <v>3.055393334617709E-3</v>
      </c>
      <c r="AZ1869" s="5">
        <f t="shared" si="2227"/>
        <v>1.4458442879762003E-3</v>
      </c>
      <c r="BA1869" s="5">
        <f t="shared" si="2228"/>
        <v>4.5612582432259682E-4</v>
      </c>
      <c r="BB1869" s="5">
        <f t="shared" si="2229"/>
        <v>1.0792177069695961E-4</v>
      </c>
      <c r="BC1869" s="5">
        <f t="shared" si="2230"/>
        <v>2.0427887164976078E-5</v>
      </c>
      <c r="BD1869" s="5">
        <f t="shared" si="2231"/>
        <v>6.2306362204805573E-5</v>
      </c>
      <c r="BE1869" s="5">
        <f t="shared" si="2232"/>
        <v>1.1385667872372856E-4</v>
      </c>
      <c r="BF1869" s="5">
        <f t="shared" si="2233"/>
        <v>1.0402904961283801E-4</v>
      </c>
      <c r="BG1869" s="5">
        <f t="shared" si="2234"/>
        <v>6.3366466711538993E-5</v>
      </c>
      <c r="BH1869" s="5">
        <f t="shared" si="2235"/>
        <v>2.8948470055587208E-5</v>
      </c>
      <c r="BI1869" s="5">
        <f t="shared" si="2236"/>
        <v>1.0579904003473522E-5</v>
      </c>
      <c r="BJ1869" s="8">
        <f t="shared" si="2237"/>
        <v>0.57803513633675807</v>
      </c>
      <c r="BK1869" s="8">
        <f t="shared" si="2238"/>
        <v>0.23012725201499898</v>
      </c>
      <c r="BL1869" s="8">
        <f t="shared" si="2239"/>
        <v>0.18322074336395994</v>
      </c>
      <c r="BM1869" s="8">
        <f t="shared" si="2240"/>
        <v>0.52142589764650271</v>
      </c>
      <c r="BN1869" s="8">
        <f t="shared" si="2241"/>
        <v>0.47572489804348406</v>
      </c>
    </row>
    <row r="1870" spans="1:66" x14ac:dyDescent="0.25">
      <c r="A1870" t="s">
        <v>32</v>
      </c>
      <c r="B1870" t="s">
        <v>325</v>
      </c>
      <c r="C1870" t="s">
        <v>205</v>
      </c>
      <c r="D1870" s="7" t="s">
        <v>579</v>
      </c>
      <c r="E1870">
        <f>VLOOKUP(A1870,home!$A$2:$E$405,3,FALSE)</f>
        <v>1.25</v>
      </c>
      <c r="F1870">
        <f>VLOOKUP(B1870,home!$B$2:$E$405,3,FALSE)</f>
        <v>1.61</v>
      </c>
      <c r="G1870">
        <f>VLOOKUP(C1870,away!$B$2:$E$405,4,FALSE)</f>
        <v>1.31</v>
      </c>
      <c r="H1870">
        <f>VLOOKUP(A1870,away!$A$2:$E$405,3,FALSE)</f>
        <v>1.1499999999999999</v>
      </c>
      <c r="I1870">
        <f>VLOOKUP(C1870,away!$B$2:$E$405,3,FALSE)</f>
        <v>0.53</v>
      </c>
      <c r="J1870">
        <f>VLOOKUP(B1870,home!$B$2:$E$405,4,FALSE)</f>
        <v>0.54</v>
      </c>
      <c r="K1870" s="3">
        <f t="shared" si="2186"/>
        <v>2.6363750000000001</v>
      </c>
      <c r="L1870" s="3">
        <f t="shared" si="2187"/>
        <v>0.32912999999999998</v>
      </c>
      <c r="M1870" s="5">
        <f t="shared" si="2188"/>
        <v>5.1534437781643155E-2</v>
      </c>
      <c r="N1870" s="5">
        <f t="shared" si="2189"/>
        <v>0.13586410340657945</v>
      </c>
      <c r="O1870" s="5">
        <f t="shared" si="2190"/>
        <v>1.696152950707221E-2</v>
      </c>
      <c r="P1870" s="5">
        <f t="shared" si="2191"/>
        <v>4.4716952354207501E-2</v>
      </c>
      <c r="Q1870" s="5">
        <f t="shared" si="2192"/>
        <v>0.1790943628092605</v>
      </c>
      <c r="R1870" s="5">
        <f t="shared" si="2193"/>
        <v>2.7912741033313381E-3</v>
      </c>
      <c r="S1870" s="5">
        <f t="shared" si="2194"/>
        <v>9.7003378416632997E-3</v>
      </c>
      <c r="T1870" s="5">
        <f t="shared" si="2195"/>
        <v>5.8945327631411908E-2</v>
      </c>
      <c r="U1870" s="5">
        <f t="shared" si="2196"/>
        <v>7.3588452641701564E-3</v>
      </c>
      <c r="V1870" s="5">
        <f t="shared" si="2197"/>
        <v>9.3523123944441277E-4</v>
      </c>
      <c r="W1870" s="5">
        <f t="shared" si="2198"/>
        <v>0.15738663358375474</v>
      </c>
      <c r="X1870" s="5">
        <f t="shared" si="2199"/>
        <v>5.1800662711421197E-2</v>
      </c>
      <c r="Y1870" s="5">
        <f t="shared" si="2200"/>
        <v>8.5245760591050289E-3</v>
      </c>
      <c r="Z1870" s="5">
        <f t="shared" si="2201"/>
        <v>3.0623068187648117E-4</v>
      </c>
      <c r="AA1870" s="5">
        <f t="shared" si="2202"/>
        <v>8.0733891393210795E-4</v>
      </c>
      <c r="AB1870" s="5">
        <f t="shared" si="2203"/>
        <v>1.0642240646088809E-3</v>
      </c>
      <c r="AC1870" s="5">
        <f t="shared" si="2204"/>
        <v>5.0719349738034506E-5</v>
      </c>
      <c r="AD1870" s="5">
        <f t="shared" si="2205"/>
        <v>0.10373254652859283</v>
      </c>
      <c r="AE1870" s="5">
        <f t="shared" si="2206"/>
        <v>3.4141493038955757E-2</v>
      </c>
      <c r="AF1870" s="5">
        <f t="shared" si="2207"/>
        <v>5.6184948019557543E-3</v>
      </c>
      <c r="AG1870" s="5">
        <f t="shared" si="2208"/>
        <v>6.1640506472256584E-4</v>
      </c>
      <c r="AH1870" s="5">
        <f t="shared" si="2209"/>
        <v>2.5197426081501552E-5</v>
      </c>
      <c r="AI1870" s="5">
        <f t="shared" si="2210"/>
        <v>6.6429864185618652E-5</v>
      </c>
      <c r="AJ1870" s="5">
        <f t="shared" si="2211"/>
        <v>8.756701659618021E-5</v>
      </c>
      <c r="AK1870" s="5">
        <f t="shared" si="2212"/>
        <v>7.6953164459584873E-5</v>
      </c>
      <c r="AL1870" s="5">
        <f t="shared" si="2213"/>
        <v>1.7603876889329E-6</v>
      </c>
      <c r="AM1870" s="5">
        <f t="shared" si="2214"/>
        <v>5.4695578470863787E-2</v>
      </c>
      <c r="AN1870" s="5">
        <f t="shared" si="2215"/>
        <v>1.80019557421154E-2</v>
      </c>
      <c r="AO1870" s="5">
        <f t="shared" si="2216"/>
        <v>2.9624918467012207E-3</v>
      </c>
      <c r="AP1870" s="5">
        <f t="shared" si="2217"/>
        <v>3.2501498050159093E-4</v>
      </c>
      <c r="AQ1870" s="5">
        <f t="shared" si="2218"/>
        <v>2.6743045133122149E-5</v>
      </c>
      <c r="AR1870" s="5">
        <f t="shared" si="2219"/>
        <v>1.6586457692409226E-6</v>
      </c>
      <c r="AS1870" s="5">
        <f t="shared" si="2220"/>
        <v>4.3728122398825371E-6</v>
      </c>
      <c r="AT1870" s="5">
        <f t="shared" si="2221"/>
        <v>5.7641864344601629E-6</v>
      </c>
      <c r="AU1870" s="5">
        <f t="shared" si="2222"/>
        <v>5.0655190037166386E-6</v>
      </c>
      <c r="AV1870" s="5">
        <f t="shared" si="2223"/>
        <v>3.3386519158558625E-6</v>
      </c>
      <c r="AW1870" s="5">
        <f t="shared" si="2224"/>
        <v>4.2430727339005231E-8</v>
      </c>
      <c r="AX1870" s="5">
        <f t="shared" si="2225"/>
        <v>2.4033009281853927E-2</v>
      </c>
      <c r="AY1870" s="5">
        <f t="shared" si="2226"/>
        <v>7.9099843449365829E-3</v>
      </c>
      <c r="AZ1870" s="5">
        <f t="shared" si="2227"/>
        <v>1.3017065737244888E-3</v>
      </c>
      <c r="BA1870" s="5">
        <f t="shared" si="2228"/>
        <v>1.4281022820331366E-4</v>
      </c>
      <c r="BB1870" s="5">
        <f t="shared" si="2229"/>
        <v>1.1750782602139154E-5</v>
      </c>
      <c r="BC1870" s="5">
        <f t="shared" si="2230"/>
        <v>7.735070155684126E-7</v>
      </c>
      <c r="BD1870" s="5">
        <f t="shared" si="2231"/>
        <v>9.0985013671710717E-8</v>
      </c>
      <c r="BE1870" s="5">
        <f t="shared" si="2232"/>
        <v>2.3987061541875636E-7</v>
      </c>
      <c r="BF1870" s="5">
        <f t="shared" si="2233"/>
        <v>3.1619444686231195E-7</v>
      </c>
      <c r="BG1870" s="5">
        <f t="shared" si="2234"/>
        <v>2.7786904494887591E-7</v>
      </c>
      <c r="BH1870" s="5">
        <f t="shared" si="2235"/>
        <v>1.8314175084427316E-7</v>
      </c>
      <c r="BI1870" s="5">
        <f t="shared" si="2236"/>
        <v>9.6566066676414128E-8</v>
      </c>
      <c r="BJ1870" s="8">
        <f t="shared" si="2237"/>
        <v>0.84513642443941117</v>
      </c>
      <c r="BK1870" s="8">
        <f t="shared" si="2238"/>
        <v>0.11484942329932192</v>
      </c>
      <c r="BL1870" s="8">
        <f t="shared" si="2239"/>
        <v>2.926076376673916E-2</v>
      </c>
      <c r="BM1870" s="8">
        <f t="shared" si="2240"/>
        <v>0.55068024031104512</v>
      </c>
      <c r="BN1870" s="8">
        <f t="shared" si="2241"/>
        <v>0.43096265996209415</v>
      </c>
    </row>
    <row r="1871" spans="1:66" x14ac:dyDescent="0.25">
      <c r="A1871" t="s">
        <v>32</v>
      </c>
      <c r="B1871" t="s">
        <v>366</v>
      </c>
      <c r="C1871" t="s">
        <v>33</v>
      </c>
      <c r="D1871" s="7" t="s">
        <v>579</v>
      </c>
      <c r="E1871">
        <f>VLOOKUP(A1871,home!$A$2:$E$405,3,FALSE)</f>
        <v>1.25</v>
      </c>
      <c r="F1871">
        <f>VLOOKUP(B1871,home!$B$2:$E$405,3,FALSE)</f>
        <v>1.0900000000000001</v>
      </c>
      <c r="G1871">
        <f>VLOOKUP(C1871,away!$B$2:$E$405,4,FALSE)</f>
        <v>0.89</v>
      </c>
      <c r="H1871">
        <f>VLOOKUP(A1871,away!$A$2:$E$405,3,FALSE)</f>
        <v>1.1499999999999999</v>
      </c>
      <c r="I1871">
        <f>VLOOKUP(C1871,away!$B$2:$E$405,3,FALSE)</f>
        <v>0.57999999999999996</v>
      </c>
      <c r="J1871">
        <f>VLOOKUP(B1871,home!$B$2:$E$405,4,FALSE)</f>
        <v>0.63</v>
      </c>
      <c r="K1871" s="3">
        <f t="shared" si="2186"/>
        <v>1.2126250000000001</v>
      </c>
      <c r="L1871" s="3">
        <f t="shared" si="2187"/>
        <v>0.42020999999999997</v>
      </c>
      <c r="M1871" s="5">
        <f t="shared" si="2188"/>
        <v>0.19537490040576236</v>
      </c>
      <c r="N1871" s="5">
        <f t="shared" si="2189"/>
        <v>0.23691648860453754</v>
      </c>
      <c r="O1871" s="5">
        <f t="shared" si="2190"/>
        <v>8.2098486899505385E-2</v>
      </c>
      <c r="P1871" s="5">
        <f t="shared" si="2191"/>
        <v>9.9554677676512701E-2</v>
      </c>
      <c r="Q1871" s="5">
        <f t="shared" si="2192"/>
        <v>0.14364542849703871</v>
      </c>
      <c r="R1871" s="5">
        <f t="shared" si="2193"/>
        <v>1.7249302590020579E-2</v>
      </c>
      <c r="S1871" s="5">
        <f t="shared" si="2194"/>
        <v>1.2682199487613949E-2</v>
      </c>
      <c r="T1871" s="5">
        <f t="shared" si="2195"/>
        <v>6.0361245508740627E-2</v>
      </c>
      <c r="U1871" s="5">
        <f t="shared" si="2196"/>
        <v>2.0916935553223701E-2</v>
      </c>
      <c r="V1871" s="5">
        <f t="shared" si="2197"/>
        <v>7.1803393805475256E-4</v>
      </c>
      <c r="W1871" s="5">
        <f t="shared" si="2198"/>
        <v>5.8062679243740513E-2</v>
      </c>
      <c r="X1871" s="5">
        <f t="shared" si="2199"/>
        <v>2.4398518445012198E-2</v>
      </c>
      <c r="Y1871" s="5">
        <f t="shared" si="2200"/>
        <v>5.1262507178892877E-3</v>
      </c>
      <c r="Z1871" s="5">
        <f t="shared" si="2201"/>
        <v>2.4161098137841829E-3</v>
      </c>
      <c r="AA1871" s="5">
        <f t="shared" si="2202"/>
        <v>2.9298351629400443E-3</v>
      </c>
      <c r="AB1871" s="5">
        <f t="shared" si="2203"/>
        <v>1.7763956822300861E-3</v>
      </c>
      <c r="AC1871" s="5">
        <f t="shared" si="2204"/>
        <v>2.2867457998499917E-5</v>
      </c>
      <c r="AD1871" s="5">
        <f t="shared" si="2205"/>
        <v>1.7602064104485216E-2</v>
      </c>
      <c r="AE1871" s="5">
        <f t="shared" si="2206"/>
        <v>7.3965633573457312E-3</v>
      </c>
      <c r="AF1871" s="5">
        <f t="shared" si="2207"/>
        <v>1.5540549441951249E-3</v>
      </c>
      <c r="AG1871" s="5">
        <f t="shared" si="2208"/>
        <v>2.1767647603341116E-4</v>
      </c>
      <c r="AH1871" s="5">
        <f t="shared" si="2209"/>
        <v>2.5381837621256279E-4</v>
      </c>
      <c r="AI1871" s="5">
        <f t="shared" si="2210"/>
        <v>3.0778650845475887E-4</v>
      </c>
      <c r="AJ1871" s="5">
        <f t="shared" si="2211"/>
        <v>1.8661480740747604E-4</v>
      </c>
      <c r="AK1871" s="5">
        <f t="shared" si="2212"/>
        <v>7.5431260277496865E-5</v>
      </c>
      <c r="AL1871" s="5">
        <f t="shared" si="2213"/>
        <v>4.6609107016178576E-7</v>
      </c>
      <c r="AM1871" s="5">
        <f t="shared" si="2214"/>
        <v>4.2689405969402764E-3</v>
      </c>
      <c r="AN1871" s="5">
        <f t="shared" si="2215"/>
        <v>1.7938515282402733E-3</v>
      </c>
      <c r="AO1871" s="5">
        <f t="shared" si="2216"/>
        <v>3.7689717534092261E-4</v>
      </c>
      <c r="AP1871" s="5">
        <f t="shared" si="2217"/>
        <v>5.2791987350003036E-5</v>
      </c>
      <c r="AQ1871" s="5">
        <f t="shared" si="2218"/>
        <v>5.5459302510861927E-6</v>
      </c>
      <c r="AR1871" s="5">
        <f t="shared" si="2219"/>
        <v>2.1331403973656199E-5</v>
      </c>
      <c r="AS1871" s="5">
        <f t="shared" si="2220"/>
        <v>2.5866993743554844E-5</v>
      </c>
      <c r="AT1871" s="5">
        <f t="shared" si="2221"/>
        <v>1.5683481644139101E-5</v>
      </c>
      <c r="AU1871" s="5">
        <f t="shared" si="2222"/>
        <v>6.3393939762413917E-6</v>
      </c>
      <c r="AV1871" s="5">
        <f t="shared" si="2223"/>
        <v>1.9218269051099301E-6</v>
      </c>
      <c r="AW1871" s="5">
        <f t="shared" si="2224"/>
        <v>6.5972232759639805E-9</v>
      </c>
      <c r="AX1871" s="5">
        <f t="shared" si="2225"/>
        <v>8.627706818941167E-4</v>
      </c>
      <c r="AY1871" s="5">
        <f t="shared" si="2226"/>
        <v>3.625448682387267E-4</v>
      </c>
      <c r="AZ1871" s="5">
        <f t="shared" si="2227"/>
        <v>7.6172489541297678E-5</v>
      </c>
      <c r="BA1871" s="5">
        <f t="shared" si="2228"/>
        <v>1.0669480610049567E-5</v>
      </c>
      <c r="BB1871" s="5">
        <f t="shared" si="2229"/>
        <v>1.1208556117872317E-6</v>
      </c>
      <c r="BC1871" s="5">
        <f t="shared" si="2230"/>
        <v>9.4198947325822527E-8</v>
      </c>
      <c r="BD1871" s="5">
        <f t="shared" si="2231"/>
        <v>1.4939448772950119E-6</v>
      </c>
      <c r="BE1871" s="5">
        <f t="shared" si="2232"/>
        <v>1.8115949068298637E-6</v>
      </c>
      <c r="BF1871" s="5">
        <f t="shared" si="2233"/>
        <v>1.098392636947282E-6</v>
      </c>
      <c r="BG1871" s="5">
        <f t="shared" si="2234"/>
        <v>4.4397945712606584E-7</v>
      </c>
      <c r="BH1871" s="5">
        <f t="shared" si="2235"/>
        <v>1.3459514729937395E-7</v>
      </c>
      <c r="BI1871" s="5">
        <f t="shared" si="2236"/>
        <v>3.2642688098780668E-8</v>
      </c>
      <c r="BJ1871" s="8">
        <f t="shared" si="2237"/>
        <v>0.56309236969198417</v>
      </c>
      <c r="BK1871" s="8">
        <f t="shared" si="2238"/>
        <v>0.30871568992525117</v>
      </c>
      <c r="BL1871" s="8">
        <f t="shared" si="2239"/>
        <v>0.1258707650902284</v>
      </c>
      <c r="BM1871" s="8">
        <f t="shared" si="2240"/>
        <v>0.22489311157685524</v>
      </c>
      <c r="BN1871" s="8">
        <f t="shared" si="2241"/>
        <v>0.77483928467337726</v>
      </c>
    </row>
    <row r="1872" spans="1:66" x14ac:dyDescent="0.25">
      <c r="A1872" t="s">
        <v>298</v>
      </c>
      <c r="B1872" t="s">
        <v>358</v>
      </c>
      <c r="C1872" t="s">
        <v>299</v>
      </c>
      <c r="D1872" s="7" t="s">
        <v>579</v>
      </c>
      <c r="E1872">
        <f>VLOOKUP(A1872,home!$A$2:$E$405,3,FALSE)</f>
        <v>1.4833333333333301</v>
      </c>
      <c r="F1872">
        <f>VLOOKUP(B1872,home!$B$2:$E$405,3,FALSE)</f>
        <v>0.94</v>
      </c>
      <c r="G1872">
        <f>VLOOKUP(C1872,away!$B$2:$E$405,4,FALSE)</f>
        <v>0.6</v>
      </c>
      <c r="H1872">
        <f>VLOOKUP(A1872,away!$A$2:$E$405,3,FALSE)</f>
        <v>1.3333333333333299</v>
      </c>
      <c r="I1872">
        <f>VLOOKUP(C1872,away!$B$2:$E$405,3,FALSE)</f>
        <v>1.2</v>
      </c>
      <c r="J1872">
        <f>VLOOKUP(B1872,home!$B$2:$E$405,4,FALSE)</f>
        <v>0.83</v>
      </c>
      <c r="K1872" s="3">
        <f t="shared" si="2186"/>
        <v>0.83659999999999801</v>
      </c>
      <c r="L1872" s="3">
        <f t="shared" si="2187"/>
        <v>1.3279999999999965</v>
      </c>
      <c r="M1872" s="5">
        <f t="shared" si="2188"/>
        <v>0.11479584375233719</v>
      </c>
      <c r="N1872" s="5">
        <f t="shared" si="2189"/>
        <v>9.6038202883205054E-2</v>
      </c>
      <c r="O1872" s="5">
        <f t="shared" si="2190"/>
        <v>0.15244888050310337</v>
      </c>
      <c r="P1872" s="5">
        <f t="shared" si="2191"/>
        <v>0.12753873342889599</v>
      </c>
      <c r="Q1872" s="5">
        <f t="shared" si="2192"/>
        <v>4.017278026604458E-2</v>
      </c>
      <c r="R1872" s="5">
        <f t="shared" si="2193"/>
        <v>0.10122605665406043</v>
      </c>
      <c r="S1872" s="5">
        <f t="shared" si="2194"/>
        <v>3.5424036256355811E-2</v>
      </c>
      <c r="T1872" s="5">
        <f t="shared" si="2195"/>
        <v>5.3349452193307063E-2</v>
      </c>
      <c r="U1872" s="5">
        <f t="shared" si="2196"/>
        <v>8.4685718996786744E-2</v>
      </c>
      <c r="V1872" s="5">
        <f t="shared" si="2197"/>
        <v>4.372919368465014E-3</v>
      </c>
      <c r="W1872" s="5">
        <f t="shared" si="2198"/>
        <v>1.1202849323524271E-2</v>
      </c>
      <c r="X1872" s="5">
        <f t="shared" si="2199"/>
        <v>1.4877383901640194E-2</v>
      </c>
      <c r="Y1872" s="5">
        <f t="shared" si="2200"/>
        <v>9.8785829106890662E-3</v>
      </c>
      <c r="Z1872" s="5">
        <f t="shared" si="2201"/>
        <v>4.4809401078863949E-2</v>
      </c>
      <c r="AA1872" s="5">
        <f t="shared" si="2202"/>
        <v>3.7487544942577486E-2</v>
      </c>
      <c r="AB1872" s="5">
        <f t="shared" si="2203"/>
        <v>1.5681040049480125E-2</v>
      </c>
      <c r="AC1872" s="5">
        <f t="shared" si="2204"/>
        <v>3.0364590052359841E-4</v>
      </c>
      <c r="AD1872" s="5">
        <f t="shared" si="2205"/>
        <v>2.3430759360150953E-3</v>
      </c>
      <c r="AE1872" s="5">
        <f t="shared" si="2206"/>
        <v>3.1116048430280385E-3</v>
      </c>
      <c r="AF1872" s="5">
        <f t="shared" si="2207"/>
        <v>2.0661056157706128E-3</v>
      </c>
      <c r="AG1872" s="5">
        <f t="shared" si="2208"/>
        <v>9.1459608591445529E-4</v>
      </c>
      <c r="AH1872" s="5">
        <f t="shared" si="2209"/>
        <v>1.4876721158182794E-2</v>
      </c>
      <c r="AI1872" s="5">
        <f t="shared" si="2210"/>
        <v>1.2445864920935695E-2</v>
      </c>
      <c r="AJ1872" s="5">
        <f t="shared" si="2211"/>
        <v>5.2061052964273886E-3</v>
      </c>
      <c r="AK1872" s="5">
        <f t="shared" si="2212"/>
        <v>1.4518092303303809E-3</v>
      </c>
      <c r="AL1872" s="5">
        <f t="shared" si="2213"/>
        <v>1.3494082119281535E-5</v>
      </c>
      <c r="AM1872" s="5">
        <f t="shared" si="2214"/>
        <v>3.92043465614045E-4</v>
      </c>
      <c r="AN1872" s="5">
        <f t="shared" si="2215"/>
        <v>5.2063372233545041E-4</v>
      </c>
      <c r="AO1872" s="5">
        <f t="shared" si="2216"/>
        <v>3.4570079163073828E-4</v>
      </c>
      <c r="AP1872" s="5">
        <f t="shared" si="2217"/>
        <v>1.5303021709520636E-4</v>
      </c>
      <c r="AQ1872" s="5">
        <f t="shared" si="2218"/>
        <v>5.0806032075608385E-5</v>
      </c>
      <c r="AR1872" s="5">
        <f t="shared" si="2219"/>
        <v>3.9512571396133345E-3</v>
      </c>
      <c r="AS1872" s="5">
        <f t="shared" si="2220"/>
        <v>3.3056217230005075E-3</v>
      </c>
      <c r="AT1872" s="5">
        <f t="shared" si="2221"/>
        <v>1.3827415667311091E-3</v>
      </c>
      <c r="AU1872" s="5">
        <f t="shared" si="2222"/>
        <v>3.8560053157574766E-4</v>
      </c>
      <c r="AV1872" s="5">
        <f t="shared" si="2223"/>
        <v>8.0648351179067425E-5</v>
      </c>
      <c r="AW1872" s="5">
        <f t="shared" si="2224"/>
        <v>4.1644416683655204E-7</v>
      </c>
      <c r="AX1872" s="5">
        <f t="shared" si="2225"/>
        <v>5.4663927222118179E-5</v>
      </c>
      <c r="AY1872" s="5">
        <f t="shared" si="2226"/>
        <v>7.2593695350972752E-5</v>
      </c>
      <c r="AZ1872" s="5">
        <f t="shared" si="2227"/>
        <v>4.8202213713045806E-5</v>
      </c>
      <c r="BA1872" s="5">
        <f t="shared" si="2228"/>
        <v>2.1337513270308213E-5</v>
      </c>
      <c r="BB1872" s="5">
        <f t="shared" si="2229"/>
        <v>7.0840544057423093E-6</v>
      </c>
      <c r="BC1872" s="5">
        <f t="shared" si="2230"/>
        <v>1.8815248501651499E-6</v>
      </c>
      <c r="BD1872" s="5">
        <f t="shared" si="2231"/>
        <v>8.745449135677489E-4</v>
      </c>
      <c r="BE1872" s="5">
        <f t="shared" si="2232"/>
        <v>7.31644274690777E-4</v>
      </c>
      <c r="BF1872" s="5">
        <f t="shared" si="2233"/>
        <v>3.060468001031513E-4</v>
      </c>
      <c r="BG1872" s="5">
        <f t="shared" si="2234"/>
        <v>8.5346250988765245E-5</v>
      </c>
      <c r="BH1872" s="5">
        <f t="shared" si="2235"/>
        <v>1.7850168394300206E-5</v>
      </c>
      <c r="BI1872" s="5">
        <f t="shared" si="2236"/>
        <v>2.9866901757343049E-6</v>
      </c>
      <c r="BJ1872" s="8">
        <f t="shared" si="2237"/>
        <v>0.23562261111670185</v>
      </c>
      <c r="BK1872" s="8">
        <f t="shared" si="2238"/>
        <v>0.28252126648404785</v>
      </c>
      <c r="BL1872" s="8">
        <f t="shared" si="2239"/>
        <v>0.43663403016190477</v>
      </c>
      <c r="BM1872" s="8">
        <f t="shared" si="2240"/>
        <v>0.36729463410268764</v>
      </c>
      <c r="BN1872" s="8">
        <f t="shared" si="2241"/>
        <v>0.63222049748764664</v>
      </c>
    </row>
    <row r="1873" spans="1:66" x14ac:dyDescent="0.25">
      <c r="A1873" t="s">
        <v>72</v>
      </c>
      <c r="B1873" t="s">
        <v>67</v>
      </c>
      <c r="C1873" t="s">
        <v>76</v>
      </c>
      <c r="D1873" s="7" t="s">
        <v>580</v>
      </c>
      <c r="E1873">
        <f>VLOOKUP(A1873,home!$A$2:$E$405,3,FALSE)</f>
        <v>1.4148550724637701</v>
      </c>
      <c r="F1873">
        <f>VLOOKUP(B1873,home!$B$2:$E$405,3,FALSE)</f>
        <v>0.63</v>
      </c>
      <c r="G1873">
        <f>VLOOKUP(C1873,away!$B$2:$E$405,4,FALSE)</f>
        <v>0.89</v>
      </c>
      <c r="H1873">
        <f>VLOOKUP(A1873,away!$A$2:$E$405,3,FALSE)</f>
        <v>1.0942028985507199</v>
      </c>
      <c r="I1873">
        <f>VLOOKUP(C1873,away!$B$2:$E$405,3,FALSE)</f>
        <v>0.83</v>
      </c>
      <c r="J1873">
        <f>VLOOKUP(B1873,home!$B$2:$E$405,4,FALSE)</f>
        <v>1.01</v>
      </c>
      <c r="K1873" s="3">
        <f t="shared" si="2186"/>
        <v>0.79330923913043594</v>
      </c>
      <c r="L1873" s="3">
        <f t="shared" si="2187"/>
        <v>0.91727028985506842</v>
      </c>
      <c r="M1873" s="5">
        <f t="shared" si="2188"/>
        <v>0.18076100601418382</v>
      </c>
      <c r="N1873" s="5">
        <f t="shared" si="2189"/>
        <v>0.14339937614556431</v>
      </c>
      <c r="O1873" s="5">
        <f t="shared" si="2190"/>
        <v>0.16580670038112419</v>
      </c>
      <c r="P1873" s="5">
        <f t="shared" si="2191"/>
        <v>0.13153598732207777</v>
      </c>
      <c r="Q1873" s="5">
        <f t="shared" si="2192"/>
        <v>5.6880024990908398E-2</v>
      </c>
      <c r="R1873" s="5">
        <f t="shared" si="2193"/>
        <v>7.6044780059253123E-2</v>
      </c>
      <c r="S1873" s="5">
        <f t="shared" si="2194"/>
        <v>2.3928993788953825E-2</v>
      </c>
      <c r="T1873" s="5">
        <f t="shared" si="2195"/>
        <v>5.2174357010374081E-2</v>
      </c>
      <c r="U1873" s="5">
        <f t="shared" si="2196"/>
        <v>6.0327026608647437E-2</v>
      </c>
      <c r="V1873" s="5">
        <f t="shared" si="2197"/>
        <v>1.9347362409978892E-3</v>
      </c>
      <c r="W1873" s="5">
        <f t="shared" si="2198"/>
        <v>1.5041149782419246E-2</v>
      </c>
      <c r="X1873" s="5">
        <f t="shared" si="2199"/>
        <v>1.3796799820673201E-2</v>
      </c>
      <c r="Y1873" s="5">
        <f t="shared" si="2200"/>
        <v>6.3276972852906316E-3</v>
      </c>
      <c r="Z1873" s="5">
        <f t="shared" si="2201"/>
        <v>2.3251205815638682E-2</v>
      </c>
      <c r="AA1873" s="5">
        <f t="shared" si="2202"/>
        <v>1.8445396394469488E-2</v>
      </c>
      <c r="AB1873" s="5">
        <f t="shared" si="2203"/>
        <v>7.3164516895779363E-3</v>
      </c>
      <c r="AC1873" s="5">
        <f t="shared" si="2204"/>
        <v>8.7991682802254128E-5</v>
      </c>
      <c r="AD1873" s="5">
        <f t="shared" si="2205"/>
        <v>2.9830707723844828E-3</v>
      </c>
      <c r="AE1873" s="5">
        <f t="shared" si="2206"/>
        <v>2.7362821920432971E-3</v>
      </c>
      <c r="AF1873" s="5">
        <f t="shared" si="2207"/>
        <v>1.2549551797104085E-3</v>
      </c>
      <c r="AG1873" s="5">
        <f t="shared" si="2208"/>
        <v>3.8371103381602866E-4</v>
      </c>
      <c r="AH1873" s="5">
        <f t="shared" si="2209"/>
        <v>5.3319100744976854E-3</v>
      </c>
      <c r="AI1873" s="5">
        <f t="shared" si="2210"/>
        <v>4.2298535243116648E-3</v>
      </c>
      <c r="AJ1873" s="5">
        <f t="shared" si="2211"/>
        <v>1.6777909405024394E-3</v>
      </c>
      <c r="AK1873" s="5">
        <f t="shared" si="2212"/>
        <v>4.4366901814330971E-4</v>
      </c>
      <c r="AL1873" s="5">
        <f t="shared" si="2213"/>
        <v>2.5611879749368976E-6</v>
      </c>
      <c r="AM1873" s="5">
        <f t="shared" si="2214"/>
        <v>4.732995209425153E-4</v>
      </c>
      <c r="AN1873" s="5">
        <f t="shared" si="2215"/>
        <v>4.3414358876320606E-4</v>
      </c>
      <c r="AO1873" s="5">
        <f t="shared" si="2216"/>
        <v>1.9911350775177281E-4</v>
      </c>
      <c r="AP1873" s="5">
        <f t="shared" si="2217"/>
        <v>6.0880301656509355E-5</v>
      </c>
      <c r="AQ1873" s="5">
        <f t="shared" si="2218"/>
        <v>1.3960922986732582E-5</v>
      </c>
      <c r="AR1873" s="5">
        <f t="shared" si="2219"/>
        <v>9.7816053990313072E-4</v>
      </c>
      <c r="AS1873" s="5">
        <f t="shared" si="2220"/>
        <v>7.7598379365796894E-4</v>
      </c>
      <c r="AT1873" s="5">
        <f t="shared" si="2221"/>
        <v>3.077975564621762E-4</v>
      </c>
      <c r="AU1873" s="5">
        <f t="shared" si="2222"/>
        <v>8.1392881774405496E-5</v>
      </c>
      <c r="AV1873" s="5">
        <f t="shared" si="2223"/>
        <v>1.6142431277771781E-5</v>
      </c>
      <c r="AW1873" s="5">
        <f t="shared" si="2224"/>
        <v>5.177007481825091E-8</v>
      </c>
      <c r="AX1873" s="5">
        <f t="shared" si="2225"/>
        <v>6.2578813806617753E-5</v>
      </c>
      <c r="AY1873" s="5">
        <f t="shared" si="2226"/>
        <v>5.7401686679182626E-5</v>
      </c>
      <c r="AZ1873" s="5">
        <f t="shared" si="2227"/>
        <v>2.6326430889191835E-5</v>
      </c>
      <c r="BA1873" s="5">
        <f t="shared" si="2228"/>
        <v>8.0494842975261412E-6</v>
      </c>
      <c r="BB1873" s="5">
        <f t="shared" si="2229"/>
        <v>1.8458881986939058E-6</v>
      </c>
      <c r="BC1873" s="5">
        <f t="shared" si="2230"/>
        <v>3.3863568061120195E-7</v>
      </c>
      <c r="BD1873" s="5">
        <f t="shared" si="2231"/>
        <v>1.4953960032695575E-4</v>
      </c>
      <c r="BE1873" s="5">
        <f t="shared" si="2232"/>
        <v>1.1863114655524674E-4</v>
      </c>
      <c r="BF1873" s="5">
        <f t="shared" si="2233"/>
        <v>4.7055592305457003E-5</v>
      </c>
      <c r="BG1873" s="5">
        <f t="shared" si="2234"/>
        <v>1.2443212042891369E-5</v>
      </c>
      <c r="BH1873" s="5">
        <f t="shared" si="2235"/>
        <v>2.4678287695212064E-6</v>
      </c>
      <c r="BI1873" s="5">
        <f t="shared" si="2236"/>
        <v>3.9155027269061377E-7</v>
      </c>
      <c r="BJ1873" s="8">
        <f t="shared" si="2237"/>
        <v>0.29631536299483657</v>
      </c>
      <c r="BK1873" s="8">
        <f t="shared" si="2238"/>
        <v>0.33830867792366964</v>
      </c>
      <c r="BL1873" s="8">
        <f t="shared" si="2239"/>
        <v>0.34211358482387544</v>
      </c>
      <c r="BM1873" s="8">
        <f t="shared" si="2240"/>
        <v>0.24550360672830443</v>
      </c>
      <c r="BN1873" s="8">
        <f t="shared" si="2241"/>
        <v>0.75442787491311147</v>
      </c>
    </row>
    <row r="1874" spans="1:66" x14ac:dyDescent="0.25">
      <c r="A1874" t="s">
        <v>72</v>
      </c>
      <c r="B1874" t="s">
        <v>102</v>
      </c>
      <c r="C1874" t="s">
        <v>111</v>
      </c>
      <c r="D1874" s="7" t="s">
        <v>580</v>
      </c>
      <c r="E1874">
        <f>VLOOKUP(A1874,home!$A$2:$E$405,3,FALSE)</f>
        <v>1.4148550724637701</v>
      </c>
      <c r="F1874">
        <f>VLOOKUP(B1874,home!$B$2:$E$405,3,FALSE)</f>
        <v>0.68</v>
      </c>
      <c r="G1874">
        <f>VLOOKUP(C1874,away!$B$2:$E$405,4,FALSE)</f>
        <v>0.64</v>
      </c>
      <c r="H1874">
        <f>VLOOKUP(A1874,away!$A$2:$E$405,3,FALSE)</f>
        <v>1.0942028985507199</v>
      </c>
      <c r="I1874">
        <f>VLOOKUP(C1874,away!$B$2:$E$405,3,FALSE)</f>
        <v>1.33</v>
      </c>
      <c r="J1874">
        <f>VLOOKUP(B1874,home!$B$2:$E$405,4,FALSE)</f>
        <v>1.1100000000000001</v>
      </c>
      <c r="K1874" s="3">
        <f t="shared" si="2186"/>
        <v>0.61574492753623278</v>
      </c>
      <c r="L1874" s="3">
        <f t="shared" si="2187"/>
        <v>1.6153717391304281</v>
      </c>
      <c r="M1874" s="5">
        <f t="shared" si="2188"/>
        <v>0.10740842373818604</v>
      </c>
      <c r="N1874" s="5">
        <f t="shared" si="2189"/>
        <v>6.6136192091450358E-2</v>
      </c>
      <c r="O1874" s="5">
        <f t="shared" si="2190"/>
        <v>0.17350453225121154</v>
      </c>
      <c r="P1874" s="5">
        <f t="shared" si="2191"/>
        <v>0.10683453563823021</v>
      </c>
      <c r="Q1874" s="5">
        <f t="shared" si="2192"/>
        <v>2.0361512403436231E-2</v>
      </c>
      <c r="R1874" s="5">
        <f t="shared" si="2193"/>
        <v>0.14013715900482554</v>
      </c>
      <c r="S1874" s="5">
        <f t="shared" si="2194"/>
        <v>2.6565928462132554E-2</v>
      </c>
      <c r="T1874" s="5">
        <f t="shared" si="2195"/>
        <v>3.2891411702464561E-2</v>
      </c>
      <c r="U1874" s="5">
        <f t="shared" si="2196"/>
        <v>8.6288744816559834E-2</v>
      </c>
      <c r="V1874" s="5">
        <f t="shared" si="2197"/>
        <v>2.9359983884902981E-3</v>
      </c>
      <c r="W1874" s="5">
        <f t="shared" si="2198"/>
        <v>4.1791659931273168E-3</v>
      </c>
      <c r="X1874" s="5">
        <f t="shared" si="2199"/>
        <v>6.7509066384328163E-3</v>
      </c>
      <c r="Y1874" s="5">
        <f t="shared" si="2200"/>
        <v>5.4526118986161862E-3</v>
      </c>
      <c r="Z1874" s="5">
        <f t="shared" si="2201"/>
        <v>7.5457868752807467E-2</v>
      </c>
      <c r="AA1874" s="5">
        <f t="shared" si="2202"/>
        <v>4.6462799927235995E-2</v>
      </c>
      <c r="AB1874" s="5">
        <f t="shared" si="2203"/>
        <v>1.4304616687163202E-2</v>
      </c>
      <c r="AC1874" s="5">
        <f t="shared" si="2204"/>
        <v>1.8251945096127396E-4</v>
      </c>
      <c r="AD1874" s="5">
        <f t="shared" si="2205"/>
        <v>6.4332506540001693E-4</v>
      </c>
      <c r="AE1874" s="5">
        <f t="shared" si="2206"/>
        <v>1.0392091297214217E-3</v>
      </c>
      <c r="AF1874" s="5">
        <f t="shared" si="2207"/>
        <v>8.3935452959915582E-4</v>
      </c>
      <c r="AG1874" s="5">
        <f t="shared" si="2208"/>
        <v>4.5195652874186365E-4</v>
      </c>
      <c r="AH1874" s="5">
        <f t="shared" si="2209"/>
        <v>3.0473127169574555E-2</v>
      </c>
      <c r="AI1874" s="5">
        <f t="shared" si="2210"/>
        <v>1.8763673480832091E-2</v>
      </c>
      <c r="AJ1874" s="5">
        <f t="shared" si="2211"/>
        <v>5.7768183838842434E-3</v>
      </c>
      <c r="AK1874" s="5">
        <f t="shared" si="2212"/>
        <v>1.1856822057249273E-3</v>
      </c>
      <c r="AL1874" s="5">
        <f t="shared" si="2213"/>
        <v>7.2617696488771641E-6</v>
      </c>
      <c r="AM1874" s="5">
        <f t="shared" si="2214"/>
        <v>7.9224829155395154E-5</v>
      </c>
      <c r="AN1874" s="5">
        <f t="shared" si="2215"/>
        <v>1.279775500550617E-4</v>
      </c>
      <c r="AO1874" s="5">
        <f t="shared" si="2216"/>
        <v>1.0336565880104823E-4</v>
      </c>
      <c r="AP1874" s="5">
        <f t="shared" si="2217"/>
        <v>5.565798800793725E-5</v>
      </c>
      <c r="AQ1874" s="5">
        <f t="shared" si="2218"/>
        <v>2.2477085221220534E-5</v>
      </c>
      <c r="AR1874" s="5">
        <f t="shared" si="2219"/>
        <v>9.8450856865316596E-3</v>
      </c>
      <c r="AS1874" s="5">
        <f t="shared" si="2220"/>
        <v>6.06206157264144E-3</v>
      </c>
      <c r="AT1874" s="5">
        <f t="shared" si="2221"/>
        <v>1.8663418318831419E-3</v>
      </c>
      <c r="AU1874" s="5">
        <f t="shared" si="2222"/>
        <v>3.8306350534357515E-4</v>
      </c>
      <c r="AV1874" s="5">
        <f t="shared" si="2223"/>
        <v>5.8967352584888741E-5</v>
      </c>
      <c r="AW1874" s="5">
        <f t="shared" si="2224"/>
        <v>2.0063804674737516E-7</v>
      </c>
      <c r="AX1874" s="5">
        <f t="shared" si="2225"/>
        <v>8.1303811145598617E-6</v>
      </c>
      <c r="AY1874" s="5">
        <f t="shared" si="2226"/>
        <v>1.3133587880819752E-5</v>
      </c>
      <c r="AZ1874" s="5">
        <f t="shared" si="2227"/>
        <v>1.060781334803106E-5</v>
      </c>
      <c r="BA1874" s="5">
        <f t="shared" si="2228"/>
        <v>5.7118539654599686E-6</v>
      </c>
      <c r="BB1874" s="5">
        <f t="shared" si="2229"/>
        <v>2.3066918684610261E-6</v>
      </c>
      <c r="BC1874" s="5">
        <f t="shared" si="2230"/>
        <v>7.4523297103878017E-7</v>
      </c>
      <c r="BD1874" s="5">
        <f t="shared" si="2231"/>
        <v>2.6505788645567901E-3</v>
      </c>
      <c r="BE1874" s="5">
        <f t="shared" si="2232"/>
        <v>1.632080490885591E-3</v>
      </c>
      <c r="BF1874" s="5">
        <f t="shared" si="2233"/>
        <v>5.024726417968236E-4</v>
      </c>
      <c r="BG1874" s="5">
        <f t="shared" si="2234"/>
        <v>1.0313166013737491E-4</v>
      </c>
      <c r="BH1874" s="5">
        <f t="shared" si="2235"/>
        <v>1.5875699149494822E-5</v>
      </c>
      <c r="BI1874" s="5">
        <f t="shared" si="2236"/>
        <v>1.9550762444785452E-6</v>
      </c>
      <c r="BJ1874" s="8">
        <f t="shared" si="2237"/>
        <v>0.13917498465337891</v>
      </c>
      <c r="BK1874" s="8">
        <f t="shared" si="2238"/>
        <v>0.24394780103553004</v>
      </c>
      <c r="BL1874" s="8">
        <f t="shared" si="2239"/>
        <v>0.54001876830876727</v>
      </c>
      <c r="BM1874" s="8">
        <f t="shared" si="2240"/>
        <v>0.38420413467330955</v>
      </c>
      <c r="BN1874" s="8">
        <f t="shared" si="2241"/>
        <v>0.61438235512733996</v>
      </c>
    </row>
    <row r="1875" spans="1:66" x14ac:dyDescent="0.25">
      <c r="A1875" t="s">
        <v>72</v>
      </c>
      <c r="B1875" t="s">
        <v>73</v>
      </c>
      <c r="C1875" t="s">
        <v>74</v>
      </c>
      <c r="D1875" s="7" t="s">
        <v>580</v>
      </c>
      <c r="E1875">
        <f>VLOOKUP(A1875,home!$A$2:$E$405,3,FALSE)</f>
        <v>1.4148550724637701</v>
      </c>
      <c r="F1875">
        <f>VLOOKUP(B1875,home!$B$2:$E$405,3,FALSE)</f>
        <v>1.04</v>
      </c>
      <c r="G1875">
        <f>VLOOKUP(C1875,away!$B$2:$E$405,4,FALSE)</f>
        <v>1.29</v>
      </c>
      <c r="H1875">
        <f>VLOOKUP(A1875,away!$A$2:$E$405,3,FALSE)</f>
        <v>1.0942028985507199</v>
      </c>
      <c r="I1875">
        <f>VLOOKUP(C1875,away!$B$2:$E$405,3,FALSE)</f>
        <v>0.71</v>
      </c>
      <c r="J1875">
        <f>VLOOKUP(B1875,home!$B$2:$E$405,4,FALSE)</f>
        <v>0.83</v>
      </c>
      <c r="K1875" s="3">
        <f t="shared" si="2186"/>
        <v>1.898169565217394</v>
      </c>
      <c r="L1875" s="3">
        <f t="shared" si="2187"/>
        <v>0.64481376811593916</v>
      </c>
      <c r="M1875" s="5">
        <f t="shared" si="2188"/>
        <v>7.8631465648975718E-2</v>
      </c>
      <c r="N1875" s="5">
        <f t="shared" si="2189"/>
        <v>0.14925585496332266</v>
      </c>
      <c r="O1875" s="5">
        <f t="shared" si="2190"/>
        <v>5.0702651657595063E-2</v>
      </c>
      <c r="P1875" s="5">
        <f t="shared" si="2191"/>
        <v>9.6242230252266192E-2</v>
      </c>
      <c r="Q1875" s="5">
        <f t="shared" si="2192"/>
        <v>0.14165646066094034</v>
      </c>
      <c r="R1875" s="5">
        <f t="shared" si="2193"/>
        <v>1.6346883934401868E-2</v>
      </c>
      <c r="S1875" s="5">
        <f t="shared" si="2194"/>
        <v>2.9449301267255732E-2</v>
      </c>
      <c r="T1875" s="5">
        <f t="shared" si="2195"/>
        <v>9.1342036176748256E-2</v>
      </c>
      <c r="U1875" s="5">
        <f t="shared" si="2196"/>
        <v>3.1029157570422791E-2</v>
      </c>
      <c r="V1875" s="5">
        <f t="shared" si="2197"/>
        <v>4.0049932936293952E-3</v>
      </c>
      <c r="W1875" s="5">
        <f t="shared" si="2198"/>
        <v>8.9629327447670659E-2</v>
      </c>
      <c r="X1875" s="5">
        <f t="shared" si="2199"/>
        <v>5.7794224365229893E-2</v>
      </c>
      <c r="Y1875" s="5">
        <f t="shared" si="2200"/>
        <v>1.8633255794140952E-2</v>
      </c>
      <c r="Z1875" s="5">
        <f t="shared" si="2201"/>
        <v>3.5135652755651932E-3</v>
      </c>
      <c r="AA1875" s="5">
        <f t="shared" si="2202"/>
        <v>6.6693426714825154E-3</v>
      </c>
      <c r="AB1875" s="5">
        <f t="shared" si="2203"/>
        <v>6.3297716395068915E-3</v>
      </c>
      <c r="AC1875" s="5">
        <f t="shared" si="2204"/>
        <v>3.0637344377899438E-4</v>
      </c>
      <c r="AD1875" s="5">
        <f t="shared" si="2205"/>
        <v>4.2532915378018121E-2</v>
      </c>
      <c r="AE1875" s="5">
        <f t="shared" si="2206"/>
        <v>2.7425809433856242E-2</v>
      </c>
      <c r="AF1875" s="5">
        <f t="shared" si="2207"/>
        <v>8.8422697623372556E-3</v>
      </c>
      <c r="AG1875" s="5">
        <f t="shared" si="2208"/>
        <v>1.9005390947167725E-3</v>
      </c>
      <c r="AH1875" s="5">
        <f t="shared" si="2209"/>
        <v>5.6639881621462743E-4</v>
      </c>
      <c r="AI1875" s="5">
        <f t="shared" si="2210"/>
        <v>1.0751209947137659E-3</v>
      </c>
      <c r="AJ1875" s="5">
        <f t="shared" si="2211"/>
        <v>1.0203809755459611E-3</v>
      </c>
      <c r="AK1875" s="5">
        <f t="shared" si="2212"/>
        <v>6.4561870423605894E-4</v>
      </c>
      <c r="AL1875" s="5">
        <f t="shared" si="2213"/>
        <v>1.4999625544811049E-5</v>
      </c>
      <c r="AM1875" s="5">
        <f t="shared" si="2214"/>
        <v>1.6146937098104174E-2</v>
      </c>
      <c r="AN1875" s="5">
        <f t="shared" si="2215"/>
        <v>1.04117673537596E-2</v>
      </c>
      <c r="AO1875" s="5">
        <f t="shared" si="2216"/>
        <v>3.3568254700621233E-3</v>
      </c>
      <c r="AP1875" s="5">
        <f t="shared" si="2217"/>
        <v>7.2150909341943902E-4</v>
      </c>
      <c r="AQ1875" s="5">
        <f t="shared" si="2218"/>
        <v>1.1630974931442588E-4</v>
      </c>
      <c r="AR1875" s="5">
        <f t="shared" si="2219"/>
        <v>7.3044350987952272E-5</v>
      </c>
      <c r="AS1875" s="5">
        <f t="shared" si="2220"/>
        <v>1.3865056395638805E-4</v>
      </c>
      <c r="AT1875" s="5">
        <f t="shared" si="2221"/>
        <v>1.3159114035112183E-4</v>
      </c>
      <c r="AU1875" s="5">
        <f t="shared" si="2222"/>
        <v>8.3260765888916658E-5</v>
      </c>
      <c r="AV1875" s="5">
        <f t="shared" si="2223"/>
        <v>3.951076294675805E-5</v>
      </c>
      <c r="AW1875" s="5">
        <f t="shared" si="2224"/>
        <v>5.0997304799142289E-7</v>
      </c>
      <c r="AX1875" s="5">
        <f t="shared" si="2225"/>
        <v>5.1082707618501618E-3</v>
      </c>
      <c r="AY1875" s="5">
        <f t="shared" si="2226"/>
        <v>3.2938833185050822E-3</v>
      </c>
      <c r="AZ1875" s="5">
        <f t="shared" si="2227"/>
        <v>1.0619706571697478E-3</v>
      </c>
      <c r="BA1875" s="5">
        <f t="shared" si="2228"/>
        <v>2.2825776702606185E-4</v>
      </c>
      <c r="BB1875" s="5">
        <f t="shared" si="2229"/>
        <v>3.679593771445127E-5</v>
      </c>
      <c r="BC1875" s="5">
        <f t="shared" si="2230"/>
        <v>4.7453054498029456E-6</v>
      </c>
      <c r="BD1875" s="5">
        <f t="shared" si="2231"/>
        <v>7.8500005333541169E-6</v>
      </c>
      <c r="BE1875" s="5">
        <f t="shared" si="2232"/>
        <v>1.4900632099353092E-5</v>
      </c>
      <c r="BF1875" s="5">
        <f t="shared" si="2233"/>
        <v>1.4141963176746708E-5</v>
      </c>
      <c r="BG1875" s="5">
        <f t="shared" si="2234"/>
        <v>8.9479480315085626E-6</v>
      </c>
      <c r="BH1875" s="5">
        <f t="shared" si="2235"/>
        <v>4.2461806561391127E-6</v>
      </c>
      <c r="BI1875" s="5">
        <f t="shared" si="2236"/>
        <v>1.6119941779796172E-6</v>
      </c>
      <c r="BJ1875" s="8">
        <f t="shared" si="2237"/>
        <v>0.66949996558935609</v>
      </c>
      <c r="BK1875" s="8">
        <f t="shared" si="2238"/>
        <v>0.21194324684995589</v>
      </c>
      <c r="BL1875" s="8">
        <f t="shared" si="2239"/>
        <v>0.11490308326692578</v>
      </c>
      <c r="BM1875" s="8">
        <f t="shared" si="2240"/>
        <v>0.46373094051884406</v>
      </c>
      <c r="BN1875" s="8">
        <f t="shared" si="2241"/>
        <v>0.53283554711750192</v>
      </c>
    </row>
    <row r="1876" spans="1:66" x14ac:dyDescent="0.25">
      <c r="A1876" t="s">
        <v>72</v>
      </c>
      <c r="B1876" t="s">
        <v>84</v>
      </c>
      <c r="C1876" t="s">
        <v>86</v>
      </c>
      <c r="D1876" s="7" t="s">
        <v>580</v>
      </c>
      <c r="E1876">
        <f>VLOOKUP(A1876,home!$A$2:$E$405,3,FALSE)</f>
        <v>1.4148550724637701</v>
      </c>
      <c r="F1876">
        <f>VLOOKUP(B1876,home!$B$2:$E$405,3,FALSE)</f>
        <v>1.25</v>
      </c>
      <c r="G1876">
        <f>VLOOKUP(C1876,away!$B$2:$E$405,4,FALSE)</f>
        <v>0.89</v>
      </c>
      <c r="H1876">
        <f>VLOOKUP(A1876,away!$A$2:$E$405,3,FALSE)</f>
        <v>1.0942028985507199</v>
      </c>
      <c r="I1876">
        <f>VLOOKUP(C1876,away!$B$2:$E$405,3,FALSE)</f>
        <v>0.65</v>
      </c>
      <c r="J1876">
        <f>VLOOKUP(B1876,home!$B$2:$E$405,4,FALSE)</f>
        <v>0.8</v>
      </c>
      <c r="K1876" s="3">
        <f t="shared" si="2186"/>
        <v>1.5740262681159443</v>
      </c>
      <c r="L1876" s="3">
        <f t="shared" si="2187"/>
        <v>0.56898550724637442</v>
      </c>
      <c r="M1876" s="5">
        <f t="shared" si="2188"/>
        <v>0.1173010261402419</v>
      </c>
      <c r="N1876" s="5">
        <f t="shared" si="2189"/>
        <v>0.18463489642169578</v>
      </c>
      <c r="O1876" s="5">
        <f t="shared" si="2190"/>
        <v>6.6742583858925744E-2</v>
      </c>
      <c r="P1876" s="5">
        <f t="shared" si="2191"/>
        <v>0.10505458019588036</v>
      </c>
      <c r="Q1876" s="5">
        <f t="shared" si="2192"/>
        <v>0.1453100884893079</v>
      </c>
      <c r="R1876" s="5">
        <f t="shared" si="2193"/>
        <v>1.8987781465952272E-2</v>
      </c>
      <c r="S1876" s="5">
        <f t="shared" si="2194"/>
        <v>2.3521671513209452E-2</v>
      </c>
      <c r="T1876" s="5">
        <f t="shared" si="2195"/>
        <v>8.2679334407104385E-2</v>
      </c>
      <c r="U1876" s="5">
        <f t="shared" si="2196"/>
        <v>2.9887266800653949E-2</v>
      </c>
      <c r="V1876" s="5">
        <f t="shared" si="2197"/>
        <v>2.3406627921673424E-3</v>
      </c>
      <c r="W1876" s="5">
        <f t="shared" si="2198"/>
        <v>7.6240632101474304E-2</v>
      </c>
      <c r="X1876" s="5">
        <f t="shared" si="2199"/>
        <v>4.3379814729041566E-2</v>
      </c>
      <c r="Y1876" s="5">
        <f t="shared" si="2200"/>
        <v>1.2341242943928727E-2</v>
      </c>
      <c r="Z1876" s="5">
        <f t="shared" si="2201"/>
        <v>3.6012574896293875E-3</v>
      </c>
      <c r="AA1876" s="5">
        <f t="shared" si="2202"/>
        <v>5.6684738869259392E-3</v>
      </c>
      <c r="AB1876" s="5">
        <f t="shared" si="2203"/>
        <v>4.4611633990753593E-3</v>
      </c>
      <c r="AC1876" s="5">
        <f t="shared" si="2204"/>
        <v>1.3101832689706676E-4</v>
      </c>
      <c r="AD1876" s="5">
        <f t="shared" si="2205"/>
        <v>3.0001189406371073E-2</v>
      </c>
      <c r="AE1876" s="5">
        <f t="shared" si="2206"/>
        <v>1.7070241972378598E-2</v>
      </c>
      <c r="AF1876" s="5">
        <f t="shared" si="2207"/>
        <v>4.856360143736093E-3</v>
      </c>
      <c r="AG1876" s="5">
        <f t="shared" si="2208"/>
        <v>9.210661799182524E-4</v>
      </c>
      <c r="AH1876" s="5">
        <f t="shared" si="2209"/>
        <v>5.122658298653954E-4</v>
      </c>
      <c r="AI1876" s="5">
        <f t="shared" si="2210"/>
        <v>8.0631987246634548E-4</v>
      </c>
      <c r="AJ1876" s="5">
        <f t="shared" si="2211"/>
        <v>6.3458432988296306E-4</v>
      </c>
      <c r="AK1876" s="5">
        <f t="shared" si="2212"/>
        <v>3.3295080152351253E-4</v>
      </c>
      <c r="AL1876" s="5">
        <f t="shared" si="2213"/>
        <v>4.6935907666083043E-6</v>
      </c>
      <c r="AM1876" s="5">
        <f t="shared" si="2214"/>
        <v>9.4445320400699685E-3</v>
      </c>
      <c r="AN1876" s="5">
        <f t="shared" si="2215"/>
        <v>5.3738018535238446E-3</v>
      </c>
      <c r="AO1876" s="5">
        <f t="shared" si="2216"/>
        <v>1.5288076867343858E-3</v>
      </c>
      <c r="AP1876" s="5">
        <f t="shared" si="2217"/>
        <v>2.8995647237290697E-4</v>
      </c>
      <c r="AQ1876" s="5">
        <f t="shared" si="2218"/>
        <v>4.1245257628116949E-5</v>
      </c>
      <c r="AR1876" s="5">
        <f t="shared" si="2219"/>
        <v>5.8294366610189398E-5</v>
      </c>
      <c r="AS1876" s="5">
        <f t="shared" si="2220"/>
        <v>9.1756864327619127E-5</v>
      </c>
      <c r="AT1876" s="5">
        <f t="shared" si="2221"/>
        <v>7.2213857365811682E-5</v>
      </c>
      <c r="AU1876" s="5">
        <f t="shared" si="2222"/>
        <v>3.788883613858855E-5</v>
      </c>
      <c r="AV1876" s="5">
        <f t="shared" si="2223"/>
        <v>1.4909505837619771E-5</v>
      </c>
      <c r="AW1876" s="5">
        <f t="shared" si="2224"/>
        <v>1.167658648630753E-7</v>
      </c>
      <c r="AX1876" s="5">
        <f t="shared" si="2225"/>
        <v>2.4776569201888005E-3</v>
      </c>
      <c r="AY1876" s="5">
        <f t="shared" si="2226"/>
        <v>1.4097508795161142E-3</v>
      </c>
      <c r="AZ1876" s="5">
        <f t="shared" si="2227"/>
        <v>4.0106390963624931E-4</v>
      </c>
      <c r="BA1876" s="5">
        <f t="shared" si="2228"/>
        <v>7.6066517354198476E-5</v>
      </c>
      <c r="BB1876" s="5">
        <f t="shared" si="2229"/>
        <v>1.0820186490310937E-5</v>
      </c>
      <c r="BC1876" s="5">
        <f t="shared" si="2230"/>
        <v>1.2313058597379876E-6</v>
      </c>
      <c r="BD1876" s="5">
        <f t="shared" si="2231"/>
        <v>5.5281082925507854E-6</v>
      </c>
      <c r="BE1876" s="5">
        <f t="shared" si="2232"/>
        <v>8.7013876654645187E-6</v>
      </c>
      <c r="BF1876" s="5">
        <f t="shared" si="2233"/>
        <v>6.8481063772506136E-6</v>
      </c>
      <c r="BG1876" s="5">
        <f t="shared" si="2234"/>
        <v>3.593033108214927E-6</v>
      </c>
      <c r="BH1876" s="5">
        <f t="shared" si="2235"/>
        <v>1.4138821236351436E-6</v>
      </c>
      <c r="BI1876" s="5">
        <f t="shared" si="2236"/>
        <v>4.4509752052425403E-7</v>
      </c>
      <c r="BJ1876" s="8">
        <f t="shared" si="2237"/>
        <v>0.61848979982433139</v>
      </c>
      <c r="BK1876" s="8">
        <f t="shared" si="2238"/>
        <v>0.24976340343867887</v>
      </c>
      <c r="BL1876" s="8">
        <f t="shared" si="2239"/>
        <v>0.12833498329063894</v>
      </c>
      <c r="BM1876" s="8">
        <f t="shared" si="2240"/>
        <v>0.36074885335762324</v>
      </c>
      <c r="BN1876" s="8">
        <f t="shared" si="2241"/>
        <v>0.63803095657200393</v>
      </c>
    </row>
    <row r="1877" spans="1:66" x14ac:dyDescent="0.25">
      <c r="A1877" t="s">
        <v>72</v>
      </c>
      <c r="B1877" t="s">
        <v>87</v>
      </c>
      <c r="C1877" t="s">
        <v>90</v>
      </c>
      <c r="D1877" s="7" t="s">
        <v>580</v>
      </c>
      <c r="E1877">
        <f>VLOOKUP(A1877,home!$A$2:$E$405,3,FALSE)</f>
        <v>1.4148550724637701</v>
      </c>
      <c r="F1877">
        <f>VLOOKUP(B1877,home!$B$2:$E$405,3,FALSE)</f>
        <v>0.59</v>
      </c>
      <c r="G1877">
        <f>VLOOKUP(C1877,away!$B$2:$E$405,4,FALSE)</f>
        <v>1.26</v>
      </c>
      <c r="H1877">
        <f>VLOOKUP(A1877,away!$A$2:$E$405,3,FALSE)</f>
        <v>1.0942028985507199</v>
      </c>
      <c r="I1877">
        <f>VLOOKUP(C1877,away!$B$2:$E$405,3,FALSE)</f>
        <v>0.86</v>
      </c>
      <c r="J1877">
        <f>VLOOKUP(B1877,home!$B$2:$E$405,4,FALSE)</f>
        <v>1.85</v>
      </c>
      <c r="K1877" s="3">
        <f t="shared" si="2186"/>
        <v>1.0518032608695667</v>
      </c>
      <c r="L1877" s="3">
        <f t="shared" si="2187"/>
        <v>1.7408768115941955</v>
      </c>
      <c r="M1877" s="5">
        <f t="shared" si="2188"/>
        <v>6.1256821001755654E-2</v>
      </c>
      <c r="N1877" s="5">
        <f t="shared" si="2189"/>
        <v>6.4430124080149948E-2</v>
      </c>
      <c r="O1877" s="5">
        <f t="shared" si="2190"/>
        <v>0.10664057923393273</v>
      </c>
      <c r="P1877" s="5">
        <f t="shared" si="2191"/>
        <v>0.11216490897926984</v>
      </c>
      <c r="Q1877" s="5">
        <f t="shared" si="2192"/>
        <v>3.3883907302866244E-2</v>
      </c>
      <c r="R1877" s="5">
        <f t="shared" si="2193"/>
        <v>9.2824055781663528E-2</v>
      </c>
      <c r="S1877" s="5">
        <f t="shared" si="2194"/>
        <v>5.134516695686555E-2</v>
      </c>
      <c r="T1877" s="5">
        <f t="shared" si="2195"/>
        <v>5.8987708509767055E-2</v>
      </c>
      <c r="U1877" s="5">
        <f t="shared" si="2196"/>
        <v>9.7632644558292236E-2</v>
      </c>
      <c r="V1877" s="5">
        <f t="shared" si="2197"/>
        <v>1.0446230738173955E-2</v>
      </c>
      <c r="W1877" s="5">
        <f t="shared" si="2198"/>
        <v>1.1879734730718948E-2</v>
      </c>
      <c r="X1877" s="5">
        <f t="shared" si="2199"/>
        <v>2.0681154720598831E-2</v>
      </c>
      <c r="Y1877" s="5">
        <f t="shared" si="2200"/>
        <v>1.8001671345041177E-2</v>
      </c>
      <c r="Z1877" s="5">
        <f t="shared" si="2201"/>
        <v>5.38650820894747E-2</v>
      </c>
      <c r="AA1877" s="5">
        <f t="shared" si="2202"/>
        <v>5.6655468988716373E-2</v>
      </c>
      <c r="AB1877" s="5">
        <f t="shared" si="2203"/>
        <v>2.9795203514213237E-2</v>
      </c>
      <c r="AC1877" s="5">
        <f t="shared" si="2204"/>
        <v>1.195479642881475E-3</v>
      </c>
      <c r="AD1877" s="5">
        <f t="shared" si="2205"/>
        <v>3.1237859320089076E-3</v>
      </c>
      <c r="AE1877" s="5">
        <f t="shared" si="2206"/>
        <v>5.438126493418469E-3</v>
      </c>
      <c r="AF1877" s="5">
        <f t="shared" si="2207"/>
        <v>4.7335541554541357E-3</v>
      </c>
      <c r="AG1877" s="5">
        <f t="shared" si="2208"/>
        <v>2.7468448885518159E-3</v>
      </c>
      <c r="AH1877" s="5">
        <f t="shared" si="2209"/>
        <v>2.3443118091046086E-2</v>
      </c>
      <c r="AI1877" s="5">
        <f t="shared" si="2210"/>
        <v>2.4657548053112602E-2</v>
      </c>
      <c r="AJ1877" s="5">
        <f t="shared" si="2211"/>
        <v>1.2967444723655932E-2</v>
      </c>
      <c r="AK1877" s="5">
        <f t="shared" si="2212"/>
        <v>4.5464002151623896E-3</v>
      </c>
      <c r="AL1877" s="5">
        <f t="shared" si="2213"/>
        <v>8.755979375849595E-5</v>
      </c>
      <c r="AM1877" s="5">
        <f t="shared" si="2214"/>
        <v>6.5712164590908976E-4</v>
      </c>
      <c r="AN1877" s="5">
        <f t="shared" si="2215"/>
        <v>1.143967835759746E-3</v>
      </c>
      <c r="AO1877" s="5">
        <f t="shared" si="2216"/>
        <v>9.9575353924186974E-4</v>
      </c>
      <c r="AP1877" s="5">
        <f t="shared" si="2217"/>
        <v>5.7782808217634045E-4</v>
      </c>
      <c r="AQ1877" s="5">
        <f t="shared" si="2218"/>
        <v>2.5148187733718414E-4</v>
      </c>
      <c r="AR1877" s="5">
        <f t="shared" si="2219"/>
        <v>8.162316135233303E-3</v>
      </c>
      <c r="AS1877" s="5">
        <f t="shared" si="2220"/>
        <v>8.5851507272866664E-3</v>
      </c>
      <c r="AT1877" s="5">
        <f t="shared" si="2221"/>
        <v>4.514944765008422E-3</v>
      </c>
      <c r="AU1877" s="5">
        <f t="shared" si="2222"/>
        <v>1.582944542160613E-3</v>
      </c>
      <c r="AV1877" s="5">
        <f t="shared" si="2223"/>
        <v>4.1623655780505389E-4</v>
      </c>
      <c r="AW1877" s="5">
        <f t="shared" si="2224"/>
        <v>4.4535341065137387E-6</v>
      </c>
      <c r="AX1877" s="5">
        <f t="shared" si="2225"/>
        <v>1.1519378165919285E-4</v>
      </c>
      <c r="AY1877" s="5">
        <f t="shared" si="2226"/>
        <v>2.0053818333033355E-4</v>
      </c>
      <c r="AZ1877" s="5">
        <f t="shared" si="2227"/>
        <v>1.7455613659950173E-4</v>
      </c>
      <c r="BA1877" s="5">
        <f t="shared" si="2228"/>
        <v>1.0129357684251377E-4</v>
      </c>
      <c r="BB1877" s="5">
        <f t="shared" si="2229"/>
        <v>4.4084909772141763E-5</v>
      </c>
      <c r="BC1877" s="5">
        <f t="shared" si="2230"/>
        <v>1.5349279432708788E-5</v>
      </c>
      <c r="BD1877" s="5">
        <f t="shared" si="2231"/>
        <v>2.3682644814548006E-3</v>
      </c>
      <c r="BE1877" s="5">
        <f t="shared" si="2232"/>
        <v>2.4909483041957326E-3</v>
      </c>
      <c r="BF1877" s="5">
        <f t="shared" si="2233"/>
        <v>1.3099937745052941E-3</v>
      </c>
      <c r="BG1877" s="5">
        <f t="shared" si="2234"/>
        <v>4.5928524124783343E-4</v>
      </c>
      <c r="BH1877" s="5">
        <f t="shared" si="2235"/>
        <v>1.2076942860343418E-4</v>
      </c>
      <c r="BI1877" s="5">
        <f t="shared" si="2236"/>
        <v>2.5405135763689287E-5</v>
      </c>
      <c r="BJ1877" s="8">
        <f t="shared" si="2237"/>
        <v>0.22818378100663614</v>
      </c>
      <c r="BK1877" s="8">
        <f t="shared" si="2238"/>
        <v>0.23669670529603531</v>
      </c>
      <c r="BL1877" s="8">
        <f t="shared" si="2239"/>
        <v>0.47919872225305993</v>
      </c>
      <c r="BM1877" s="8">
        <f t="shared" si="2240"/>
        <v>0.52654780961634418</v>
      </c>
      <c r="BN1877" s="8">
        <f t="shared" si="2241"/>
        <v>0.4712003963796379</v>
      </c>
    </row>
    <row r="1878" spans="1:66" x14ac:dyDescent="0.25">
      <c r="A1878" t="s">
        <v>72</v>
      </c>
      <c r="B1878" t="s">
        <v>80</v>
      </c>
      <c r="C1878" t="s">
        <v>63</v>
      </c>
      <c r="D1878" s="7" t="s">
        <v>580</v>
      </c>
      <c r="E1878">
        <f>VLOOKUP(A1878,home!$A$2:$E$405,3,FALSE)</f>
        <v>1.4148550724637701</v>
      </c>
      <c r="F1878">
        <f>VLOOKUP(B1878,home!$B$2:$E$405,3,FALSE)</f>
        <v>1.01</v>
      </c>
      <c r="G1878">
        <f>VLOOKUP(C1878,away!$B$2:$E$405,4,FALSE)</f>
        <v>0.89</v>
      </c>
      <c r="H1878">
        <f>VLOOKUP(A1878,away!$A$2:$E$405,3,FALSE)</f>
        <v>1.0942028985507199</v>
      </c>
      <c r="I1878">
        <f>VLOOKUP(C1878,away!$B$2:$E$405,3,FALSE)</f>
        <v>0.57999999999999996</v>
      </c>
      <c r="J1878">
        <f>VLOOKUP(B1878,home!$B$2:$E$405,4,FALSE)</f>
        <v>1.1100000000000001</v>
      </c>
      <c r="K1878" s="3">
        <f t="shared" si="2186"/>
        <v>1.271813224637683</v>
      </c>
      <c r="L1878" s="3">
        <f t="shared" si="2187"/>
        <v>0.70444782608695355</v>
      </c>
      <c r="M1878" s="5">
        <f t="shared" si="2188"/>
        <v>0.13858643747575022</v>
      </c>
      <c r="N1878" s="5">
        <f t="shared" si="2189"/>
        <v>0.17625606393708254</v>
      </c>
      <c r="O1878" s="5">
        <f t="shared" si="2190"/>
        <v>9.762691460492777E-2</v>
      </c>
      <c r="P1878" s="5">
        <f t="shared" si="2191"/>
        <v>0.1241632010751209</v>
      </c>
      <c r="Q1878" s="5">
        <f t="shared" si="2192"/>
        <v>0.1120823965188833</v>
      </c>
      <c r="R1878" s="5">
        <f t="shared" si="2193"/>
        <v>3.438653388050901E-2</v>
      </c>
      <c r="S1878" s="5">
        <f t="shared" si="2194"/>
        <v>2.7810261923931899E-2</v>
      </c>
      <c r="T1878" s="5">
        <f t="shared" si="2195"/>
        <v>7.8956200570343277E-2</v>
      </c>
      <c r="U1878" s="5">
        <f t="shared" si="2196"/>
        <v>4.37332485386831E-2</v>
      </c>
      <c r="V1878" s="5">
        <f t="shared" si="2197"/>
        <v>2.7684376032003229E-3</v>
      </c>
      <c r="W1878" s="5">
        <f t="shared" si="2198"/>
        <v>4.7515958047266812E-2</v>
      </c>
      <c r="X1878" s="5">
        <f t="shared" si="2199"/>
        <v>3.3472513350835995E-2</v>
      </c>
      <c r="Y1878" s="5">
        <f t="shared" si="2200"/>
        <v>1.1789819631831473E-2</v>
      </c>
      <c r="Z1878" s="5">
        <f t="shared" si="2201"/>
        <v>8.074506346263317E-3</v>
      </c>
      <c r="AA1878" s="5">
        <f t="shared" si="2202"/>
        <v>1.0269263953598584E-2</v>
      </c>
      <c r="AB1878" s="5">
        <f t="shared" si="2203"/>
        <v>6.5302928517408688E-3</v>
      </c>
      <c r="AC1878" s="5">
        <f t="shared" si="2204"/>
        <v>1.5501971235922456E-4</v>
      </c>
      <c r="AD1878" s="5">
        <f t="shared" si="2205"/>
        <v>1.5107855956460817E-2</v>
      </c>
      <c r="AE1878" s="5">
        <f t="shared" si="2206"/>
        <v>1.0642696285363656E-2</v>
      </c>
      <c r="AF1878" s="5">
        <f t="shared" si="2207"/>
        <v>3.7486121309640613E-3</v>
      </c>
      <c r="AG1878" s="5">
        <f t="shared" si="2208"/>
        <v>8.8023388883360526E-4</v>
      </c>
      <c r="AH1878" s="5">
        <f t="shared" si="2209"/>
        <v>1.4220171105876257E-3</v>
      </c>
      <c r="AI1878" s="5">
        <f t="shared" si="2210"/>
        <v>1.808540166906409E-3</v>
      </c>
      <c r="AJ1878" s="5">
        <f t="shared" si="2211"/>
        <v>1.1500626507800068E-3</v>
      </c>
      <c r="AK1878" s="5">
        <f t="shared" si="2212"/>
        <v>4.8755496280796087E-4</v>
      </c>
      <c r="AL1878" s="5">
        <f t="shared" si="2213"/>
        <v>5.5554480126192026E-6</v>
      </c>
      <c r="AM1878" s="5">
        <f t="shared" si="2214"/>
        <v>3.84287420026961E-3</v>
      </c>
      <c r="AN1878" s="5">
        <f t="shared" si="2215"/>
        <v>2.7071043763055671E-3</v>
      </c>
      <c r="AO1878" s="5">
        <f t="shared" si="2216"/>
        <v>9.5350689643946749E-4</v>
      </c>
      <c r="AP1878" s="5">
        <f t="shared" si="2217"/>
        <v>2.2389862011856697E-4</v>
      </c>
      <c r="AQ1878" s="5">
        <f t="shared" si="2218"/>
        <v>3.9431224051598281E-5</v>
      </c>
      <c r="AR1878" s="5">
        <f t="shared" si="2219"/>
        <v>2.0034737244238083E-4</v>
      </c>
      <c r="AS1878" s="5">
        <f t="shared" si="2220"/>
        <v>2.5480443779363123E-4</v>
      </c>
      <c r="AT1878" s="5">
        <f t="shared" si="2221"/>
        <v>1.6203182684115504E-4</v>
      </c>
      <c r="AU1878" s="5">
        <f t="shared" si="2222"/>
        <v>6.8691406729594717E-5</v>
      </c>
      <c r="AV1878" s="5">
        <f t="shared" si="2223"/>
        <v>2.1840659874416123E-5</v>
      </c>
      <c r="AW1878" s="5">
        <f t="shared" si="2224"/>
        <v>1.3825751823937711E-7</v>
      </c>
      <c r="AX1878" s="5">
        <f t="shared" si="2225"/>
        <v>8.145697047536412E-4</v>
      </c>
      <c r="AY1878" s="5">
        <f t="shared" si="2226"/>
        <v>5.7382185770999414E-4</v>
      </c>
      <c r="AZ1878" s="5">
        <f t="shared" si="2227"/>
        <v>2.0211378011249126E-4</v>
      </c>
      <c r="BA1878" s="5">
        <f t="shared" si="2228"/>
        <v>4.7459537674153675E-5</v>
      </c>
      <c r="BB1878" s="5">
        <f t="shared" si="2229"/>
        <v>8.3581920354123558E-6</v>
      </c>
      <c r="BC1878" s="5">
        <f t="shared" si="2230"/>
        <v>1.1775820418727052E-6</v>
      </c>
      <c r="BD1878" s="5">
        <f t="shared" si="2231"/>
        <v>2.3522378496544724E-5</v>
      </c>
      <c r="BE1878" s="5">
        <f t="shared" si="2232"/>
        <v>2.9916072046838642E-5</v>
      </c>
      <c r="BF1878" s="5">
        <f t="shared" si="2233"/>
        <v>1.9023828029191553E-5</v>
      </c>
      <c r="BG1878" s="5">
        <f t="shared" si="2234"/>
        <v>8.0649186902529515E-6</v>
      </c>
      <c r="BH1878" s="5">
        <f t="shared" si="2235"/>
        <v>2.5642675614728313E-6</v>
      </c>
      <c r="BI1878" s="5">
        <f t="shared" si="2236"/>
        <v>6.5225387923811364E-7</v>
      </c>
      <c r="BJ1878" s="8">
        <f t="shared" si="2237"/>
        <v>0.49986666628937793</v>
      </c>
      <c r="BK1878" s="8">
        <f t="shared" si="2238"/>
        <v>0.29406273509608516</v>
      </c>
      <c r="BL1878" s="8">
        <f t="shared" si="2239"/>
        <v>0.19820588814292608</v>
      </c>
      <c r="BM1878" s="8">
        <f t="shared" si="2240"/>
        <v>0.31653456478218706</v>
      </c>
      <c r="BN1878" s="8">
        <f t="shared" si="2241"/>
        <v>0.68310154749227381</v>
      </c>
    </row>
    <row r="1879" spans="1:66" x14ac:dyDescent="0.25">
      <c r="A1879" t="s">
        <v>192</v>
      </c>
      <c r="B1879" t="s">
        <v>198</v>
      </c>
      <c r="C1879" t="s">
        <v>201</v>
      </c>
      <c r="D1879" s="7" t="s">
        <v>580</v>
      </c>
      <c r="E1879">
        <f>VLOOKUP(A1879,home!$A$2:$E$405,3,FALSE)</f>
        <v>1.40350877192982</v>
      </c>
      <c r="F1879">
        <f>VLOOKUP(B1879,home!$B$2:$E$405,3,FALSE)</f>
        <v>1.24</v>
      </c>
      <c r="G1879">
        <f>VLOOKUP(C1879,away!$B$2:$E$405,4,FALSE)</f>
        <v>1.1299999999999999</v>
      </c>
      <c r="H1879">
        <f>VLOOKUP(A1879,away!$A$2:$E$405,3,FALSE)</f>
        <v>1.06578947368421</v>
      </c>
      <c r="I1879">
        <f>VLOOKUP(C1879,away!$B$2:$E$405,3,FALSE)</f>
        <v>0.34</v>
      </c>
      <c r="J1879">
        <f>VLOOKUP(B1879,home!$B$2:$E$405,4,FALSE)</f>
        <v>0.68</v>
      </c>
      <c r="K1879" s="3">
        <f t="shared" si="2186"/>
        <v>1.9665964912280636</v>
      </c>
      <c r="L1879" s="3">
        <f t="shared" si="2187"/>
        <v>0.24641052631578936</v>
      </c>
      <c r="M1879" s="5">
        <f t="shared" si="2188"/>
        <v>0.10937127220920827</v>
      </c>
      <c r="N1879" s="5">
        <f t="shared" si="2189"/>
        <v>0.21508916016777835</v>
      </c>
      <c r="O1879" s="5">
        <f t="shared" si="2190"/>
        <v>2.6950232748898472E-2</v>
      </c>
      <c r="P1879" s="5">
        <f t="shared" si="2191"/>
        <v>5.3000233161763381E-2</v>
      </c>
      <c r="Q1879" s="5">
        <f t="shared" si="2192"/>
        <v>0.21149679384357201</v>
      </c>
      <c r="R1879" s="5">
        <f t="shared" si="2193"/>
        <v>3.3204105179945472E-3</v>
      </c>
      <c r="S1879" s="5">
        <f t="shared" si="2194"/>
        <v>6.4208467599885521E-3</v>
      </c>
      <c r="T1879" s="5">
        <f t="shared" si="2195"/>
        <v>5.2115036285096575E-2</v>
      </c>
      <c r="U1879" s="5">
        <f t="shared" si="2196"/>
        <v>6.5299076741248329E-3</v>
      </c>
      <c r="V1879" s="5">
        <f t="shared" si="2197"/>
        <v>3.4571984692490513E-4</v>
      </c>
      <c r="W1879" s="5">
        <f t="shared" si="2198"/>
        <v>0.13864295089291795</v>
      </c>
      <c r="X1879" s="5">
        <f t="shared" si="2199"/>
        <v>3.4163082499498044E-2</v>
      </c>
      <c r="Y1879" s="5">
        <f t="shared" si="2200"/>
        <v>4.2090715696355228E-3</v>
      </c>
      <c r="Z1879" s="5">
        <f t="shared" si="2201"/>
        <v>2.7272803444117319E-4</v>
      </c>
      <c r="AA1879" s="5">
        <f t="shared" si="2202"/>
        <v>5.3634599559153763E-4</v>
      </c>
      <c r="AB1879" s="5">
        <f t="shared" si="2203"/>
        <v>5.273880765072703E-4</v>
      </c>
      <c r="AC1879" s="5">
        <f t="shared" si="2204"/>
        <v>1.0470775440819107E-5</v>
      </c>
      <c r="AD1879" s="5">
        <f t="shared" si="2205"/>
        <v>6.8163685189879294E-2</v>
      </c>
      <c r="AE1879" s="5">
        <f t="shared" si="2206"/>
        <v>1.6796249543261931E-2</v>
      </c>
      <c r="AF1879" s="5">
        <f t="shared" si="2207"/>
        <v>2.0693863450432543E-3</v>
      </c>
      <c r="AG1879" s="5">
        <f t="shared" si="2208"/>
        <v>1.6997285947760541E-4</v>
      </c>
      <c r="AH1879" s="5">
        <f t="shared" si="2209"/>
        <v>1.6800764626930042E-5</v>
      </c>
      <c r="AI1879" s="5">
        <f t="shared" si="2210"/>
        <v>3.3040324765269184E-5</v>
      </c>
      <c r="AJ1879" s="5">
        <f t="shared" si="2211"/>
        <v>3.2488493376207041E-5</v>
      </c>
      <c r="AK1879" s="5">
        <f t="shared" si="2212"/>
        <v>2.1297252359644984E-5</v>
      </c>
      <c r="AL1879" s="5">
        <f t="shared" si="2213"/>
        <v>2.0296135485609001E-7</v>
      </c>
      <c r="AM1879" s="5">
        <f t="shared" si="2214"/>
        <v>2.6810092824718183E-2</v>
      </c>
      <c r="AN1879" s="5">
        <f t="shared" si="2215"/>
        <v>6.6062890835139748E-3</v>
      </c>
      <c r="AO1879" s="5">
        <f t="shared" si="2216"/>
        <v>8.13929585031466E-4</v>
      </c>
      <c r="AP1879" s="5">
        <f t="shared" si="2217"/>
        <v>6.6853605810531885E-5</v>
      </c>
      <c r="AQ1879" s="5">
        <f t="shared" si="2218"/>
        <v>4.1183580484703664E-6</v>
      </c>
      <c r="AR1879" s="5">
        <f t="shared" si="2219"/>
        <v>8.2797705084590547E-7</v>
      </c>
      <c r="AS1879" s="5">
        <f t="shared" si="2220"/>
        <v>1.6282967630109176E-6</v>
      </c>
      <c r="AT1879" s="5">
        <f t="shared" si="2221"/>
        <v>1.6011013504076425E-6</v>
      </c>
      <c r="AU1879" s="5">
        <f t="shared" si="2222"/>
        <v>1.0495734326040614E-6</v>
      </c>
      <c r="AV1879" s="5">
        <f t="shared" si="2223"/>
        <v>5.1602185746133543E-7</v>
      </c>
      <c r="AW1879" s="5">
        <f t="shared" si="2224"/>
        <v>2.7320294018605376E-9</v>
      </c>
      <c r="AX1879" s="5">
        <f t="shared" si="2225"/>
        <v>8.7874390797649075E-3</v>
      </c>
      <c r="AY1879" s="5">
        <f t="shared" si="2226"/>
        <v>2.1653174886128064E-3</v>
      </c>
      <c r="AZ1879" s="5">
        <f t="shared" si="2227"/>
        <v>2.6677851100493239E-4</v>
      </c>
      <c r="BA1879" s="5">
        <f t="shared" si="2228"/>
        <v>2.1912344435489343E-5</v>
      </c>
      <c r="BB1879" s="5">
        <f t="shared" si="2229"/>
        <v>1.3498580812904458E-6</v>
      </c>
      <c r="BC1879" s="5">
        <f t="shared" si="2230"/>
        <v>6.6523848052480056E-8</v>
      </c>
      <c r="BD1879" s="5">
        <f t="shared" si="2231"/>
        <v>3.4003710146055808E-8</v>
      </c>
      <c r="BE1879" s="5">
        <f t="shared" si="2232"/>
        <v>6.6871577061969452E-8</v>
      </c>
      <c r="BF1879" s="5">
        <f t="shared" si="2233"/>
        <v>6.5754704406478109E-8</v>
      </c>
      <c r="BG1879" s="5">
        <f t="shared" si="2234"/>
        <v>4.3104323655839447E-8</v>
      </c>
      <c r="BH1879" s="5">
        <f t="shared" si="2235"/>
        <v>2.119220291458317E-8</v>
      </c>
      <c r="BI1879" s="5">
        <f t="shared" si="2236"/>
        <v>8.3353023786424798E-9</v>
      </c>
      <c r="BJ1879" s="8">
        <f t="shared" si="2237"/>
        <v>0.78845953645903077</v>
      </c>
      <c r="BK1879" s="8">
        <f t="shared" si="2238"/>
        <v>0.17131406320329359</v>
      </c>
      <c r="BL1879" s="8">
        <f t="shared" si="2239"/>
        <v>3.79737740805196E-2</v>
      </c>
      <c r="BM1879" s="8">
        <f t="shared" si="2240"/>
        <v>0.37662668437148666</v>
      </c>
      <c r="BN1879" s="8">
        <f t="shared" si="2241"/>
        <v>0.61922810264921513</v>
      </c>
    </row>
    <row r="1880" spans="1:66" x14ac:dyDescent="0.25">
      <c r="A1880" t="s">
        <v>298</v>
      </c>
      <c r="B1880" t="s">
        <v>506</v>
      </c>
      <c r="C1880" t="s">
        <v>363</v>
      </c>
      <c r="D1880" s="7" t="s">
        <v>580</v>
      </c>
      <c r="E1880">
        <f>VLOOKUP(A1880,home!$A$2:$E$405,3,FALSE)</f>
        <v>1.4833333333333301</v>
      </c>
      <c r="F1880" t="e">
        <f>VLOOKUP(B1880,home!$B$2:$E$405,3,FALSE)</f>
        <v>#N/A</v>
      </c>
      <c r="G1880">
        <f>VLOOKUP(C1880,away!$B$2:$E$405,4,FALSE)</f>
        <v>1.27</v>
      </c>
      <c r="H1880">
        <f>VLOOKUP(A1880,away!$A$2:$E$405,3,FALSE)</f>
        <v>1.3333333333333299</v>
      </c>
      <c r="I1880">
        <f>VLOOKUP(C1880,away!$B$2:$E$405,3,FALSE)</f>
        <v>0.82</v>
      </c>
      <c r="J1880" t="e">
        <f>VLOOKUP(B1880,home!$B$2:$E$405,4,FALSE)</f>
        <v>#N/A</v>
      </c>
      <c r="K1880" s="3" t="e">
        <f t="shared" si="2186"/>
        <v>#N/A</v>
      </c>
      <c r="L1880" s="3" t="e">
        <f t="shared" si="2187"/>
        <v>#N/A</v>
      </c>
      <c r="M1880" s="5" t="e">
        <f t="shared" si="2188"/>
        <v>#N/A</v>
      </c>
      <c r="N1880" s="5" t="e">
        <f t="shared" si="2189"/>
        <v>#N/A</v>
      </c>
      <c r="O1880" s="5" t="e">
        <f t="shared" si="2190"/>
        <v>#N/A</v>
      </c>
      <c r="P1880" s="5" t="e">
        <f t="shared" si="2191"/>
        <v>#N/A</v>
      </c>
      <c r="Q1880" s="5" t="e">
        <f t="shared" si="2192"/>
        <v>#N/A</v>
      </c>
      <c r="R1880" s="5" t="e">
        <f t="shared" si="2193"/>
        <v>#N/A</v>
      </c>
      <c r="S1880" s="5" t="e">
        <f t="shared" si="2194"/>
        <v>#N/A</v>
      </c>
      <c r="T1880" s="5" t="e">
        <f t="shared" si="2195"/>
        <v>#N/A</v>
      </c>
      <c r="U1880" s="5" t="e">
        <f t="shared" si="2196"/>
        <v>#N/A</v>
      </c>
      <c r="V1880" s="5" t="e">
        <f t="shared" si="2197"/>
        <v>#N/A</v>
      </c>
      <c r="W1880" s="5" t="e">
        <f t="shared" si="2198"/>
        <v>#N/A</v>
      </c>
      <c r="X1880" s="5" t="e">
        <f t="shared" si="2199"/>
        <v>#N/A</v>
      </c>
      <c r="Y1880" s="5" t="e">
        <f t="shared" si="2200"/>
        <v>#N/A</v>
      </c>
      <c r="Z1880" s="5" t="e">
        <f t="shared" si="2201"/>
        <v>#N/A</v>
      </c>
      <c r="AA1880" s="5" t="e">
        <f t="shared" si="2202"/>
        <v>#N/A</v>
      </c>
      <c r="AB1880" s="5" t="e">
        <f t="shared" si="2203"/>
        <v>#N/A</v>
      </c>
      <c r="AC1880" s="5" t="e">
        <f t="shared" si="2204"/>
        <v>#N/A</v>
      </c>
      <c r="AD1880" s="5" t="e">
        <f t="shared" si="2205"/>
        <v>#N/A</v>
      </c>
      <c r="AE1880" s="5" t="e">
        <f t="shared" si="2206"/>
        <v>#N/A</v>
      </c>
      <c r="AF1880" s="5" t="e">
        <f t="shared" si="2207"/>
        <v>#N/A</v>
      </c>
      <c r="AG1880" s="5" t="e">
        <f t="shared" si="2208"/>
        <v>#N/A</v>
      </c>
      <c r="AH1880" s="5" t="e">
        <f t="shared" si="2209"/>
        <v>#N/A</v>
      </c>
      <c r="AI1880" s="5" t="e">
        <f t="shared" si="2210"/>
        <v>#N/A</v>
      </c>
      <c r="AJ1880" s="5" t="e">
        <f t="shared" si="2211"/>
        <v>#N/A</v>
      </c>
      <c r="AK1880" s="5" t="e">
        <f t="shared" si="2212"/>
        <v>#N/A</v>
      </c>
      <c r="AL1880" s="5" t="e">
        <f t="shared" si="2213"/>
        <v>#N/A</v>
      </c>
      <c r="AM1880" s="5" t="e">
        <f t="shared" si="2214"/>
        <v>#N/A</v>
      </c>
      <c r="AN1880" s="5" t="e">
        <f t="shared" si="2215"/>
        <v>#N/A</v>
      </c>
      <c r="AO1880" s="5" t="e">
        <f t="shared" si="2216"/>
        <v>#N/A</v>
      </c>
      <c r="AP1880" s="5" t="e">
        <f t="shared" si="2217"/>
        <v>#N/A</v>
      </c>
      <c r="AQ1880" s="5" t="e">
        <f t="shared" si="2218"/>
        <v>#N/A</v>
      </c>
      <c r="AR1880" s="5" t="e">
        <f t="shared" si="2219"/>
        <v>#N/A</v>
      </c>
      <c r="AS1880" s="5" t="e">
        <f t="shared" si="2220"/>
        <v>#N/A</v>
      </c>
      <c r="AT1880" s="5" t="e">
        <f t="shared" si="2221"/>
        <v>#N/A</v>
      </c>
      <c r="AU1880" s="5" t="e">
        <f t="shared" si="2222"/>
        <v>#N/A</v>
      </c>
      <c r="AV1880" s="5" t="e">
        <f t="shared" si="2223"/>
        <v>#N/A</v>
      </c>
      <c r="AW1880" s="5" t="e">
        <f t="shared" si="2224"/>
        <v>#N/A</v>
      </c>
      <c r="AX1880" s="5" t="e">
        <f t="shared" si="2225"/>
        <v>#N/A</v>
      </c>
      <c r="AY1880" s="5" t="e">
        <f t="shared" si="2226"/>
        <v>#N/A</v>
      </c>
      <c r="AZ1880" s="5" t="e">
        <f t="shared" si="2227"/>
        <v>#N/A</v>
      </c>
      <c r="BA1880" s="5" t="e">
        <f t="shared" si="2228"/>
        <v>#N/A</v>
      </c>
      <c r="BB1880" s="5" t="e">
        <f t="shared" si="2229"/>
        <v>#N/A</v>
      </c>
      <c r="BC1880" s="5" t="e">
        <f t="shared" si="2230"/>
        <v>#N/A</v>
      </c>
      <c r="BD1880" s="5" t="e">
        <f t="shared" si="2231"/>
        <v>#N/A</v>
      </c>
      <c r="BE1880" s="5" t="e">
        <f t="shared" si="2232"/>
        <v>#N/A</v>
      </c>
      <c r="BF1880" s="5" t="e">
        <f t="shared" si="2233"/>
        <v>#N/A</v>
      </c>
      <c r="BG1880" s="5" t="e">
        <f t="shared" si="2234"/>
        <v>#N/A</v>
      </c>
      <c r="BH1880" s="5" t="e">
        <f t="shared" si="2235"/>
        <v>#N/A</v>
      </c>
      <c r="BI1880" s="5" t="e">
        <f t="shared" si="2236"/>
        <v>#N/A</v>
      </c>
      <c r="BJ1880" s="8" t="e">
        <f t="shared" si="2237"/>
        <v>#N/A</v>
      </c>
      <c r="BK1880" s="8" t="e">
        <f t="shared" si="2238"/>
        <v>#N/A</v>
      </c>
      <c r="BL1880" s="8" t="e">
        <f t="shared" si="2239"/>
        <v>#N/A</v>
      </c>
      <c r="BM1880" s="8" t="e">
        <f t="shared" si="2240"/>
        <v>#N/A</v>
      </c>
      <c r="BN1880" s="8" t="e">
        <f t="shared" si="2241"/>
        <v>#N/A</v>
      </c>
    </row>
    <row r="1881" spans="1:66" x14ac:dyDescent="0.25">
      <c r="D1881" s="7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1:66" x14ac:dyDescent="0.25">
      <c r="D1882" s="7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1:66" x14ac:dyDescent="0.25">
      <c r="D1883" s="7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1:66" x14ac:dyDescent="0.25">
      <c r="D1884" s="7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1:66" x14ac:dyDescent="0.25">
      <c r="D1885" s="7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1:66" x14ac:dyDescent="0.25">
      <c r="D1886" s="7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1:66" x14ac:dyDescent="0.25">
      <c r="D1887" s="7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1:66" x14ac:dyDescent="0.25">
      <c r="D1888" s="7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4:66" s="14" customFormat="1" x14ac:dyDescent="0.25">
      <c r="D1981" s="21"/>
      <c r="K1981" s="16"/>
      <c r="L1981" s="16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8"/>
      <c r="BK1981" s="18"/>
      <c r="BL1981" s="18"/>
      <c r="BM1981" s="18"/>
      <c r="BN1981" s="18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4:66" s="14" customFormat="1" x14ac:dyDescent="0.25">
      <c r="K2028" s="16"/>
      <c r="L2028" s="16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8"/>
      <c r="BK2028" s="18"/>
      <c r="BL2028" s="18"/>
      <c r="BM2028" s="18"/>
      <c r="BN2028" s="18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4:66" s="14" customFormat="1" x14ac:dyDescent="0.25">
      <c r="D2224" s="21"/>
      <c r="K2224" s="16"/>
      <c r="L2224" s="1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8"/>
      <c r="BK2224" s="18"/>
      <c r="BL2224" s="18"/>
      <c r="BM2224" s="18"/>
      <c r="BN2224" s="18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2022-10-04T16:41:37Z</dcterms:modified>
</cp:coreProperties>
</file>